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D:\BRENDA\FIDEICOMISO\FIDEICOMISO 2024\CUENTA PÚBLICA 2024\INFORMACIÓN CONTABLE\"/>
    </mc:Choice>
  </mc:AlternateContent>
  <xr:revisionPtr revIDLastSave="0" documentId="13_ncr:1_{B8387C2A-ECCC-4F68-AA78-DC4A3EB0570A}" xr6:coauthVersionLast="47" xr6:coauthVersionMax="47" xr10:uidLastSave="{00000000-0000-0000-0000-000000000000}"/>
  <bookViews>
    <workbookView xWindow="-120" yWindow="-120" windowWidth="20730" windowHeight="11040" xr2:uid="{4C71CF8A-8239-4A51-94E6-0F1632830B76}"/>
  </bookViews>
  <sheets>
    <sheet name="Notas Desglos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51" i="1" l="1"/>
  <c r="M173" i="1"/>
  <c r="L124" i="1"/>
  <c r="M117" i="1" s="1"/>
  <c r="L95" i="1"/>
  <c r="M93" i="1" s="1"/>
  <c r="M58" i="1"/>
  <c r="J379" i="1"/>
  <c r="M379" i="1"/>
  <c r="M362" i="1"/>
  <c r="M316" i="1"/>
  <c r="M307" i="1"/>
  <c r="J307" i="1"/>
  <c r="G244" i="1"/>
  <c r="J242" i="1" s="1"/>
  <c r="J244" i="1" s="1"/>
  <c r="G232" i="1"/>
  <c r="H223" i="1"/>
  <c r="K212" i="1"/>
  <c r="N210" i="1" s="1"/>
  <c r="K201" i="1"/>
  <c r="L148" i="1"/>
  <c r="M146" i="1" s="1"/>
  <c r="L135" i="1"/>
  <c r="M132" i="1" s="1"/>
  <c r="L106" i="1"/>
  <c r="M104" i="1" s="1"/>
  <c r="M83" i="1"/>
  <c r="M75" i="1"/>
  <c r="J265" i="1"/>
  <c r="J193" i="1"/>
  <c r="M193" i="1"/>
  <c r="M161" i="1"/>
  <c r="M24" i="1"/>
  <c r="M265" i="1"/>
  <c r="J292" i="1"/>
  <c r="M292" i="1"/>
  <c r="J284" i="1"/>
  <c r="M284" i="1"/>
  <c r="J271" i="1"/>
  <c r="M278" i="1"/>
  <c r="J278" i="1"/>
  <c r="M271" i="1"/>
  <c r="M47" i="1"/>
  <c r="M45" i="1"/>
  <c r="M43" i="1"/>
  <c r="M41" i="1"/>
  <c r="M39" i="1"/>
  <c r="M37" i="1"/>
  <c r="M35" i="1"/>
  <c r="M33" i="1"/>
  <c r="N209" i="1" l="1"/>
  <c r="N212" i="1" s="1"/>
  <c r="M131" i="1"/>
  <c r="M120" i="1"/>
  <c r="M118" i="1"/>
  <c r="M100" i="1"/>
  <c r="M102" i="1"/>
  <c r="M103" i="1"/>
  <c r="M101" i="1"/>
  <c r="M90" i="1"/>
  <c r="M48" i="1"/>
  <c r="M129" i="1"/>
  <c r="M133" i="1"/>
  <c r="M91" i="1"/>
  <c r="M88" i="1"/>
  <c r="M89" i="1"/>
  <c r="M122" i="1"/>
  <c r="M115" i="1"/>
  <c r="M145" i="1"/>
  <c r="M148" i="1" s="1"/>
  <c r="M94" i="1"/>
  <c r="M116" i="1"/>
  <c r="M92" i="1"/>
  <c r="M121" i="1"/>
  <c r="M123" i="1"/>
  <c r="M119" i="1"/>
  <c r="M106" i="1" l="1"/>
  <c r="M135" i="1"/>
  <c r="M95" i="1"/>
  <c r="M124" i="1"/>
</calcChain>
</file>

<file path=xl/sharedStrings.xml><?xml version="1.0" encoding="utf-8"?>
<sst xmlns="http://schemas.openxmlformats.org/spreadsheetml/2006/main" count="288" uniqueCount="197">
  <si>
    <t>Activo</t>
  </si>
  <si>
    <t>NOTAS AL ESTADO DE SITUACIÓN FINANCIERA</t>
  </si>
  <si>
    <t>Efectivo y Equivalentes</t>
  </si>
  <si>
    <t>Bienes Muebles, Inmuebles e Intangibles</t>
  </si>
  <si>
    <t>Gastos y Otras Pérdidas:</t>
  </si>
  <si>
    <t xml:space="preserve">III)   </t>
  </si>
  <si>
    <t>NOTAS AL ESTADO DE VARIACIÓN EN LA HACIENDA PÚBLICA</t>
  </si>
  <si>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</si>
  <si>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</si>
  <si>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</si>
  <si>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</si>
  <si>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</si>
  <si>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1.</t>
  </si>
  <si>
    <t>·</t>
  </si>
  <si>
    <t>Concepto</t>
  </si>
  <si>
    <t>Suma</t>
  </si>
  <si>
    <t>Importe</t>
  </si>
  <si>
    <t>Pasivo</t>
  </si>
  <si>
    <t>Ingresos y Otros Beneficios</t>
  </si>
  <si>
    <t>Participaciones, Aportaciones, Convenios, Incentivos Derivados de la Colaboración Fiscal, Fondos Distintos de Aportaciones, Transferencias, Asignaciones, Subsidios y Subvenciones, y Pensiones y Jubilaciones</t>
  </si>
  <si>
    <t>Otros Ingresos y Beneficios</t>
  </si>
  <si>
    <r>
      <t xml:space="preserve">I)    </t>
    </r>
    <r>
      <rPr>
        <b/>
        <sz val="7"/>
        <rFont val="Times New Roman"/>
        <family val="1"/>
      </rPr>
      <t/>
    </r>
  </si>
  <si>
    <r>
      <t xml:space="preserve">II)     </t>
    </r>
    <r>
      <rPr>
        <b/>
        <sz val="7"/>
        <rFont val="Times New Roman"/>
        <family val="1"/>
      </rPr>
      <t/>
    </r>
  </si>
  <si>
    <t>Total</t>
  </si>
  <si>
    <t>Adquisiciones de Actividades de Inversión efectivamente pagadas</t>
  </si>
  <si>
    <t xml:space="preserve">Bienes Muebles </t>
  </si>
  <si>
    <t>Proveedores por Pagar a Corto Plazo</t>
  </si>
  <si>
    <t xml:space="preserve">Derechos a recibir Efectivo y Equivalentes y Bienes o Servicios </t>
  </si>
  <si>
    <t>Activos Intangibles</t>
  </si>
  <si>
    <t xml:space="preserve">Total </t>
  </si>
  <si>
    <t>Otros Activos No Circulantes</t>
  </si>
  <si>
    <t>b) NOTAS DE DESGLOSE</t>
  </si>
  <si>
    <t>Subtotal</t>
  </si>
  <si>
    <t>DERECHOS A RECIBIR EFECTIVO O EQUIVALENTES</t>
  </si>
  <si>
    <t>IMPUESTOS</t>
  </si>
  <si>
    <t>PARTICIPACIONES, APORTACIONES, CONVENIOS, INCENTIVOS DERIVADOS DE LA COLABORACIÓN FISCAL Y FONDOS DISTINTOS DE APORTACIONES</t>
  </si>
  <si>
    <t>OTROS INGRESOS Y BENEFICIOS VARIOS</t>
  </si>
  <si>
    <t>PARTICIPACIONES</t>
  </si>
  <si>
    <t>APORTACIONES</t>
  </si>
  <si>
    <t>CONVENIOS</t>
  </si>
  <si>
    <t>INCENTIVOS DERIVADOS DE LA COLABORACIÓN FISCAL</t>
  </si>
  <si>
    <t>FONDOS DISTINTOS DE APORTACIONES</t>
  </si>
  <si>
    <t>TRANSFERENCIAS INTERNAS Y ASIGNACIONES DEL SECTOR PÚBLICO</t>
  </si>
  <si>
    <t>SUBSIDIOS Y SUBVENCIONES</t>
  </si>
  <si>
    <t>PENSIONES Y JUBILACIONES</t>
  </si>
  <si>
    <t>SERVICIOS PERSONALES</t>
  </si>
  <si>
    <t>DERECHOS A RECIBIR BIENES O SERVICIOS</t>
  </si>
  <si>
    <t>MOBILIARIO Y EQUIPO DE ADMINISTRACIÓN</t>
  </si>
  <si>
    <t>MOBILIARIO Y EQUIPO EDUCACIONAL Y RECREATIVO</t>
  </si>
  <si>
    <t>VEHÍCULOS Y EQUIPO DE TRANSPORTE</t>
  </si>
  <si>
    <t>MAQUINARIA, OTROS EQUIPOS Y HERRAMIENTAS</t>
  </si>
  <si>
    <t>BIENES MUEBLES</t>
  </si>
  <si>
    <t>DEPRECIACIÓN ACUMULADA DE BIENES MUEBLES</t>
  </si>
  <si>
    <t>DEPRECIACIÓN, DETERIORO Y AMORTIZACIÓN ACUMULADA DE BIENES</t>
  </si>
  <si>
    <t>SOFTWARE</t>
  </si>
  <si>
    <t>LICENCIAS</t>
  </si>
  <si>
    <t>ACTIVOS INTANGIBLES</t>
  </si>
  <si>
    <t>AMORTIZACIÓN ACUMULADA DE ACTIVOS INTANGIBLES</t>
  </si>
  <si>
    <t>FIDEICOMISO DE ADMINISTRACIÓN PARA LA PROMOCIÓN Y FOMENTO DE LAS ACTIVIDADES TURÍSTICAS EN EL ESTADO</t>
  </si>
  <si>
    <t>Notas a los Estados Financieros</t>
  </si>
  <si>
    <t>(Cifras en Pesos)</t>
  </si>
  <si>
    <t>El Rubro de Ingresos y Otros Beneficios se integra de la siguiente manera:</t>
  </si>
  <si>
    <t>INTERESES GANADOS DE TÍTULOS, VALORES Y DEMÁS INSTRUMENTOS FINANCIEROS</t>
  </si>
  <si>
    <t>Los Gastos y Otras Pérdidas se integran de la siguiente manera:</t>
  </si>
  <si>
    <t>PARTICIPACIONES Y APORTACIONES</t>
  </si>
  <si>
    <t>GASTOS DE FUNCIONAMIENTO</t>
  </si>
  <si>
    <t>TRANSFERENCIAS, ASIGNACIONES, SUBSIDIOS Y OTRAS AYUDAS</t>
  </si>
  <si>
    <t>INTERESES, COMISIONES Y OTROS GASTOS DE LA DEUDA PÚBLICA</t>
  </si>
  <si>
    <t>OTROS GASTOS Y PÉRDIDAS EXTRAORDINARIAS</t>
  </si>
  <si>
    <t>INVERSIÓN PÚBLICA</t>
  </si>
  <si>
    <t>MATERIALES Y SUMINISTROS</t>
  </si>
  <si>
    <t>SERVICIOS GENERALES</t>
  </si>
  <si>
    <t>Porcentaje</t>
  </si>
  <si>
    <t>Materiales de administración, emisión de documentos y artículos oficiales</t>
  </si>
  <si>
    <t>Alimentos y Utensilios</t>
  </si>
  <si>
    <t>Materiales y artículos de construcción y de reparación</t>
  </si>
  <si>
    <t>Productos químicos farmacéuticos y de laboratorio</t>
  </si>
  <si>
    <t>Combustibles, lubricantes y aditivos</t>
  </si>
  <si>
    <t>Vestuario y uniformes</t>
  </si>
  <si>
    <t>Herramientas, refacciones y accesorios menores</t>
  </si>
  <si>
    <t>Materiales, útiles y equipos menores de oficina</t>
  </si>
  <si>
    <t>Materiales y útiles de impresión y reproducción</t>
  </si>
  <si>
    <t>Materiales, útiles y equipos menores de tecnologías de la información</t>
  </si>
  <si>
    <t>Material impreso e información digital</t>
  </si>
  <si>
    <t>Material de limpieza</t>
  </si>
  <si>
    <t>* Los materiales de administración, emisión de documentos y artículos oficiales se integran de la siguiente manera:</t>
  </si>
  <si>
    <t xml:space="preserve"> - El rubro de materiales y suministros se integra de la siguiente manera:</t>
  </si>
  <si>
    <t xml:space="preserve"> - El rubro de servicios generales se integra de la siguiente manera:</t>
  </si>
  <si>
    <t>Servicios profesionales, científicos y técnicos integrales</t>
  </si>
  <si>
    <t>Servicios básicos</t>
  </si>
  <si>
    <t>Servicios de arrendamiento</t>
  </si>
  <si>
    <t>Servicios de instalación, mantenimiento y reparación</t>
  </si>
  <si>
    <t>Servicios de comunicación social y publicidad</t>
  </si>
  <si>
    <t>Servicios de traslado y viáticos</t>
  </si>
  <si>
    <t>Servicios oficiales</t>
  </si>
  <si>
    <t>Otros servicios generales</t>
  </si>
  <si>
    <t>Servicios financieros, bancarios y comerciales</t>
  </si>
  <si>
    <t>* Los servicios de comunicación social y publicidad se integran de la siguiente manera:</t>
  </si>
  <si>
    <t>Difusión por radio, televisión y otros medios de mensajes comerciales para promover la venta de bienes o servicios</t>
  </si>
  <si>
    <t>Servicios de creatividad, preproducción y producción de publicidad, excepto internet</t>
  </si>
  <si>
    <t>Servicios de creación y difusión de contenido exclusivamente a través de internet</t>
  </si>
  <si>
    <t>Otros servicios de información</t>
  </si>
  <si>
    <t>* Los servicios oficiales se integran de la siguiente manera:</t>
  </si>
  <si>
    <t>Congresos y convenciones</t>
  </si>
  <si>
    <t>Exposiciones</t>
  </si>
  <si>
    <t>Los Gastos de Funcionamiento se integran de la siguiente manera:</t>
  </si>
  <si>
    <t>Las Participaciones y Aportaciones se integran de la siguiente manera:</t>
  </si>
  <si>
    <t xml:space="preserve"> - El rubro de convenios se integra de la siguiente manera:</t>
  </si>
  <si>
    <t>Otros convenios</t>
  </si>
  <si>
    <t>Los Otros Gastos y Pérdidas Extraordinarias se integran de la siguiente manera:</t>
  </si>
  <si>
    <t>Depreciación de Bienes Muebles</t>
  </si>
  <si>
    <t>Amortización de Activos Intangibles</t>
  </si>
  <si>
    <r>
      <t xml:space="preserve">A continuación se relacionan las cuentas que integran el rubro de </t>
    </r>
    <r>
      <rPr>
        <b/>
        <sz val="9"/>
        <color indexed="8"/>
        <rFont val="Arial"/>
        <family val="2"/>
      </rPr>
      <t>derechos a recibir efectivo y equivalentes</t>
    </r>
    <r>
      <rPr>
        <sz val="9"/>
        <color indexed="8"/>
        <rFont val="Arial"/>
        <family val="2"/>
      </rPr>
      <t>:</t>
    </r>
  </si>
  <si>
    <t>INVERSIONES FINANCIERAS DE CORTO PLAZO</t>
  </si>
  <si>
    <t>CUENTAS POR COBRAR A CORTO PLAZO</t>
  </si>
  <si>
    <t>DEUDORES DIVERSOS POR COBRAR A CORTO PLAZO</t>
  </si>
  <si>
    <r>
      <rPr>
        <sz val="9"/>
        <color indexed="8"/>
        <rFont val="Arial"/>
        <family val="2"/>
      </rPr>
      <t>Las</t>
    </r>
    <r>
      <rPr>
        <b/>
        <sz val="9"/>
        <color indexed="8"/>
        <rFont val="Arial"/>
        <family val="2"/>
      </rPr>
      <t xml:space="preserve"> inversiones Financieras a Corto Plazo </t>
    </r>
    <r>
      <rPr>
        <sz val="9"/>
        <color indexed="8"/>
        <rFont val="Arial"/>
        <family val="2"/>
      </rPr>
      <t>representa el monto total que tiene el Fideicomiso de Administración Para la Promoción y Fomento de las Actividades Turísticas en el Estado de acuerdo al contrato celebrado entre El Fideicomiso y El Fiduciario, la inversión se hace de manera diaria, es por ello, que el saldo de bancos, siempre se encuentra en la inversión.</t>
    </r>
  </si>
  <si>
    <t>Las Cuentas por Cobrar a Corto Plazo se integran de la siguiente manera:</t>
  </si>
  <si>
    <t>FIDEAPECH</t>
  </si>
  <si>
    <t>TRANSFERENCIAS INTERNAS Y ASIGNACIONES AL SECTOR PÚBLICO</t>
  </si>
  <si>
    <t>PRÉSTAMO FIDEAPECH</t>
  </si>
  <si>
    <t>DEVOLUCIÓN Y PAGOS</t>
  </si>
  <si>
    <t>Pendiente Recibir</t>
  </si>
  <si>
    <t>Mes</t>
  </si>
  <si>
    <t>DICIEMBRE</t>
  </si>
  <si>
    <r>
      <t xml:space="preserve">A continuación se relacionan las cuentas que integran el rubro de </t>
    </r>
    <r>
      <rPr>
        <b/>
        <sz val="9"/>
        <color indexed="8"/>
        <rFont val="Arial"/>
        <family val="2"/>
      </rPr>
      <t>derechos a recibir bienes o servicios</t>
    </r>
    <r>
      <rPr>
        <sz val="9"/>
        <color indexed="8"/>
        <rFont val="Arial"/>
        <family val="2"/>
      </rPr>
      <t>:</t>
    </r>
  </si>
  <si>
    <t>OTROS DERECHOS A RECIBIR BIENES O SERVICIOS</t>
  </si>
  <si>
    <t>Los Bienes Muebles se integran de la siguiente manera:</t>
  </si>
  <si>
    <t>Las Depreciaciones se integran de la siguiente manera:</t>
  </si>
  <si>
    <t>Los Activos Intangibles se integran de la siguiente manera:</t>
  </si>
  <si>
    <t>Las Amortizaciones se integran de la siguiente manera:</t>
  </si>
  <si>
    <t>BIENES EN COMODATO</t>
  </si>
  <si>
    <t>Los bienes en comodato se refiere a un vehículo que se encuentra en comodato a la Secretaría de Turismo de acuerdo al contrato celebrado entre las partes.</t>
  </si>
  <si>
    <t>Este género se compone de dos grupos, en éstos inciden pasivos derivados de cuentas por pagar por operaciones presupuestarias devengadas y contabilizadas al 31 de diciembre del ejercicio correspondiente. La integración del pasivo es de la siguiente manera:</t>
  </si>
  <si>
    <t>PASIVO CIRCULANTE</t>
  </si>
  <si>
    <t>PASIVO NO CIRCULANTE</t>
  </si>
  <si>
    <t>Suma de Pasivo</t>
  </si>
  <si>
    <t>Pasivo Circulante</t>
  </si>
  <si>
    <t>Las cuentas por pagar a corto plazo se integran de la siguiente manera:</t>
  </si>
  <si>
    <t>PROVEEDORES POR PAGAR A CORTO PLAZO</t>
  </si>
  <si>
    <t>PARTICIPACIONES Y APORTACIONES POR PAGAR A CORTO PLAZO</t>
  </si>
  <si>
    <t>Suma PASIVO CIRCULANTE</t>
  </si>
  <si>
    <t>IMPRESIONES AEREAS</t>
  </si>
  <si>
    <t>MANRAY FILMS</t>
  </si>
  <si>
    <t>EXPANSION</t>
  </si>
  <si>
    <t>MRW MARKETING</t>
  </si>
  <si>
    <t>CABLEMAS TELECOMUNICACIONES</t>
  </si>
  <si>
    <t>AIRFACTORY</t>
  </si>
  <si>
    <t>MEDPARH CENTRAL DE MEDIOS Y PUBLICIDAD</t>
  </si>
  <si>
    <t>INTERNATIONAL AIRMEDIA GROUP MEXICO</t>
  </si>
  <si>
    <t>CIA. PERIODISTICA DEL SOL DE CHIHUAHUA</t>
  </si>
  <si>
    <t>ABG ADVERTISING BUREAU GROUP</t>
  </si>
  <si>
    <t>GRUPO DE MEDIOS DIGITALES Y ENTRETENIMIENTO</t>
  </si>
  <si>
    <t>AMX CONTENIDO</t>
  </si>
  <si>
    <t>VOX ANUNCIOS</t>
  </si>
  <si>
    <t>Participaciones y Aportaciones por Pagar a Corto Plazo</t>
  </si>
  <si>
    <t>ASOCIACIÓN ESTATAL DE BEISBOL SUPER MAGNA DE CHIHUAHUA</t>
  </si>
  <si>
    <t>“Bajo protesta de decir verdad declaramos que los Estados Financieros y sus notas, son razonablemente correctos y son responsabilidad del emisor”.</t>
  </si>
  <si>
    <t>ING. JULIO OMAR CHÁVEZ VENTURA</t>
  </si>
  <si>
    <t>C.P. KARLA VERÓNICA RAMPOS PACHECO</t>
  </si>
  <si>
    <t>DIRECTOR DEL FIDEICOMISO ¡AH, CHIHUAHUA!</t>
  </si>
  <si>
    <t>ADMINISTRADORA DEL FIDEICOMISO ¡AH, CHIHUAHUA!</t>
  </si>
  <si>
    <t xml:space="preserve"> Del 01/ene./2024 al 31/dic./2024</t>
  </si>
  <si>
    <t>El importe total de las Transferencias Internas y Asignaciones del Sector Público se refiere a la Recaudación del Impuesto Sobre Hospedaje correspondiente al ejercicio 2024, comprendido desde el mes de Enero al mes de Diciembre del mismo año.</t>
  </si>
  <si>
    <t>El importe de los Intereses Ganados de Títulos, Valores y Demás Instrumentos Financieros se refiere al importe de los rendimientos ganados por las inversiones que realizó el Fideicomiso de Administración Para la Promoción y Fomento de las Actividades Turísticas en el Estado en el ejercicio 2024, y los otros ingresos y beneficios varios fue un traspaso que se hizo a la cuenta bancaria por verificación de cuenta.</t>
  </si>
  <si>
    <t xml:space="preserve">La subcuenta de Material impreso e información digital, representa el 98.31% de la cuenta de Materiales de administración, emisión de documentos y artículos oficiales, del rubro de Materiales y suministros y se refiere al material promocional que utiliza en Fideicomiso de Administración Para la Promoción y Fomento de las Actividades Turísticas en el Estado como promoción en los diferentes eventos, ferias y presentaciones de destino en los que participó durante el ejercicio 2024. </t>
  </si>
  <si>
    <t>La subcuenta de difusión por radio, televisión y otros medios de mensajes comerciales para promover la venta de bienes o servicios que representa un 94.12%, de la cuenta de servicios de comunicación social y publicidad, que a su vez está última representa un 50.29% del total del rubro de servicios generales, se refiere a todas las inserciones de publicidad por los diferentes medios de comunicación que utiliza el Fideicomiso de Administración Para la Promoción y Fomento de las Actividades Turísticas en el Estado para cumplir con su principal objeto, que es la Promoción y Difusión de las Actividades Turísticas en el Estado.</t>
  </si>
  <si>
    <t>Las subcuentas de Congresos y convenciones y Exposiciones que representan un 39.37% de los servicios generales, representan todos los gastos que requiere en conjunto el Fideicomiso de Administración Para la Promoción y Fomento de las Actividades Turísticas en el Estado principalmente para llevar a cabo la atencion a Medios de Comunicación, Medios Nacionales e Internaciones, Atención a Agencias de Viaje, Compradores, Touroperadores, Presentaciones de Destino B2B, y para llevar a cabo la Participación en las diferentes Ferias Nacionales e Internacionales y Eventos de Promoción en los que participó el Fideicomiso durante el ejercicio 2024 para poder llevar a cabo la Promoción del Estado en los diferentes segmentos.</t>
  </si>
  <si>
    <t>La cuenta de convenios que representa un 28.98% del total de los gastos del Fideicomiso de Administración Para la Promoción y Fomento de las Actividades Turísticas en el Estado, representa todas las aportaciones que se realizaron a Chihuahua Buro de Convenciones, A.C. principalmente y los apoyos que otorgó el Fideicomiso a diferentes Asociaciones y Organismos durante el ejercicio 2024.</t>
  </si>
  <si>
    <t>El importe de las subcuentas de depreciación de bienes muebles y amortización de activos intangibles es referente al cálculo anual de la depreciación y amortización de bienes muebles con los que cuenta el Fideicomiso de Administración Para la Promoción y Fomento de las Actividades Turísticas en el Estado de acuerdo a los porcentajes autorizados en el documento parámetros y estimación de vida útil emitido por el CONAC.</t>
  </si>
  <si>
    <t>El rubro de efectivo y equivalente no cuenta con saldo en sus subcuentas al cierre del ejercicio fiscal 2024, debido a que el fondo revolvente que se utiliza para los gastos menores es devuelto a la cuenta del Fideicomiso de Administración Para la Promoción y Fomento de las Actividades Turísticas en el Estado al cierre de cada ejercicio, y el dinero de la cuenta bancaria siempre se encuentra en invertido en la cuenta de inversión.</t>
  </si>
  <si>
    <t>La subcuenta de FIDEAPECH se refiere al saldo pendiente de pago, por el traspaso que se hizo en calidad de préstamo por parte del Fideicomiso de Administración Para la Promoción y Fomento de las Actividades Turísticas en el Estado a FIDEAPECH, para el otorgamiento de préstamo para administrar y destinar recursos al proyecto de financiamiento a los prestadores de servicio turísticos (MYPIMES) de acuerdo a los lineamientos publicados el 29 de Abril de 2020 en el periódico oficial del Estado, con el fin de apoyar a las Mypimes debido a la contingencia sanitaria COVID-19 que vivió el país. Dicho importe se integra de la siguiente manera:</t>
  </si>
  <si>
    <t>La subcuenta de Transferencias internas y asignaciones al sector público se refiere al saldo de la aportación de Impuesto Sobre Hospedaje pendiente de recibir por parte de la Secretaría de Hacienda de Gobierno del Estado correspondiente al mes de Diciembre de 2024. Dicho importe se compone de la siguiente manera:</t>
  </si>
  <si>
    <r>
      <t xml:space="preserve">Los Deudores Diversos por Cobrar a Corto Plazo </t>
    </r>
    <r>
      <rPr>
        <sz val="9"/>
        <color indexed="8"/>
        <rFont val="Arial"/>
        <family val="2"/>
      </rPr>
      <t>representa el monto de los derechos de cobro a favor y de los anticipos de comisiones por comprobar que recibieron los Prestadores de Servicio, principalmente relacionados a viáticos o gastos de atención para las personas que los acompañan de la comisión en curso. El saldo pendiente al cierre del ejercicio ya fue cubierto y devuelto en el mes de Enero de 2025.</t>
    </r>
  </si>
  <si>
    <r>
      <t xml:space="preserve">Los </t>
    </r>
    <r>
      <rPr>
        <b/>
        <sz val="9"/>
        <color indexed="8"/>
        <rFont val="Arial"/>
        <family val="2"/>
      </rPr>
      <t>Otros Derechos a recibir bienes o servicios</t>
    </r>
    <r>
      <rPr>
        <sz val="9"/>
        <color indexed="8"/>
        <rFont val="Arial"/>
        <family val="2"/>
      </rPr>
      <t xml:space="preserve"> representan los derechos de cobro originados en el desarrollo de las actividades del Fideicomiso de Administración Para la Promoción y Fomento de las Actividades Turísticas en el Estado, de los cuales se espera recibir una contraprestación representada en recursos, bienes o servicios; en un plazo menor o igual a doce meses, no incluidos en las cuentas anteriores. El saldo lo integran los seguros pagados por anticipado de los diferentes vehículos que se encuentran en comodato del Fideicomiso y de la casa habitación que es utilizada como oficina, que se encuentran aún por devengar.</t>
    </r>
  </si>
  <si>
    <t>Se informa que la mayoría de los Bienes Muebles que están dados de alta se encuentran en buenas y excelentes condiciones de uso. El incremento de un año a otro se debe a la adquisición de dos escáner para el área administrativa y jurídica del Fideicomiso de Administración Para la Promoción y Fomento de las Actividades Turísticas en el Estado, y a cuatro gabinetes tipo librero ubicados en la oficina administrativa para ser utilizados como archiveros de la documentación, además de pagarse la anualidad del Sistema de Contabilidad Gubernamental. El cálculo de la depreciación de los bienes existentes se realiza de manera anual y los porcentajes que se utilizan son los establecidos por el CONAC. Los Bienes Muebles se presentan por rubro y  se integran de la siguiente manera:</t>
  </si>
  <si>
    <t>SONIA DOLORES ESTRADA MORALES</t>
  </si>
  <si>
    <t>FOMENTO Y DESARROLLO ARTESANAL DEL ESTADO DE CHIHUAHUA</t>
  </si>
  <si>
    <t>BANCO SANTANDER MÉXICO SA</t>
  </si>
  <si>
    <t>IMPULSORA PROMOTORA DEL NORTE</t>
  </si>
  <si>
    <t xml:space="preserve">VALDEZ VALENCIA Y SOCIOS </t>
  </si>
  <si>
    <t>NADIA VERENIZE DOMÍNGUEZ ESTRADA</t>
  </si>
  <si>
    <t>PROMO DO IT</t>
  </si>
  <si>
    <t>5M2 AIRPORTS</t>
  </si>
  <si>
    <t>ANGELICA DELGADO CANO</t>
  </si>
  <si>
    <t>CARLOS ALBERTO CEPEDA MEDINA</t>
  </si>
  <si>
    <t>LAURA BARRAGAN LOZOYA</t>
  </si>
  <si>
    <t>EME MEDIA COMUNICACIONES</t>
  </si>
  <si>
    <t>VIP TRAVEL SERVICES</t>
  </si>
  <si>
    <t>SULAWE</t>
  </si>
  <si>
    <t>Representa los adeudos con proveedores derivados de las operaciones que realiza el Fideicomiso, con vencimiento menor a doce meses. Además se informa que la mayoría de los pagos pendientes con proveedores al cierre del ejercicio ya fueron liquidados en el mes de enero de 2025 y los demás se encuentran en trámite.</t>
  </si>
  <si>
    <t>Representa los adeudos para cubir la participación y aportaciones del Fideicomiso, con vencimiento menor a doce meses. Son principalmente apoyos otorgados de acuerdo a los convenios celebrados entre las partes, además se informa que los apoyos ya fueron pagados en el mes de enero de 2025, y se integra por:</t>
  </si>
  <si>
    <t>DESARROLLO ECONÓMICO DE CD. JUÁREZ</t>
  </si>
  <si>
    <t>En el periodo que se informa el patrimonio generado, procede de la recepción de las aportaciones del Impuesto Sobre Hospedaje por parte de la Secretaría de Hacienda de Gobierno del Estado, menos los pagos de las contrataciones y acciones de promoción que llevó a cabo el Fideicomiso en el Ejercicio 2024. Las variaciones se deben únicamente al cierre del ejercicio y al traspaso entre los resultados anteriores y el ejercicio actual.</t>
  </si>
  <si>
    <t>Durante el ejercicio 2024 casi no se adquirieron bienes muebles por parte del Fideicomiso de Administración Para la Promoción y Fomento de las Actividades Turísticas en el Estado, únicamente fueron dos escáner, cuatro muebles tipo libreros utilizados como archiveros y se pagó la anualidad del sistema de contabilidad gubernamental SAACG.net.</t>
  </si>
  <si>
    <t>Se informa que no existen modificaciones o diferencias entre los ingresos contables y los ingresos presupuestarios al 31 de Diciembre de 2024.</t>
  </si>
  <si>
    <t>Se informa que la diferencia entre los egresos presupuestarios y los egresos contables es de $3,334.35 y se debe a la diferencia entre la adquisición de Bienes Muebles y Activos Intangibles adquiridos durante el ejercicio menos la depreciación, amortización normal de acuerdo a los porcentajes autorizados por el CONAC de todos los Bienes Muebles e Intangibles con los que cuenta el Fideicomiso de Administración Para la Promoción y Fomento de las Actividades Turísticas en 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</si>
</sst>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quot;$&quot;* #,##0.00_);_(&quot;$&quot;* \(#,##0.00\);_(&quot;$&quot;* &quot;-&quot;??_);_(@_)"/>
    <numFmt numFmtId="165" formatCode="&quot;$&quot;\ #,###,###.00"/>
  </numFmts>
  <fonts count="45" x14ac:knownFonts="1">
    <font>
      <sz val="10"/>
      <color rgb="FF000000"/>
      <name val="Times New Roman"/>
      <family val="1"/>
    </font>
    <font>
      <sz val="9"/>
      <name val="Arial"/>
      <family val="2"/>
    </font>
    <font>
      <b/>
      <sz val="9"/>
      <name val="Arial"/>
      <family val="2"/>
    </font>
    <font>
      <i/>
      <sz val="9"/>
      <name val="Arial"/>
      <family val="2"/>
    </font>
    <font>
      <b/>
      <sz val="7"/>
      <name val="Times New Roman"/>
      <family val="1"/>
    </font>
    <font>
      <i/>
      <sz val="8"/>
      <name val="Arial"/>
      <family val="2"/>
    </font>
    <font>
      <sz val="9"/>
      <color indexed="8"/>
      <name val="Arial"/>
      <family val="2"/>
    </font>
    <font>
      <b/>
      <sz val="9"/>
      <color indexed="8"/>
      <name val="Arial"/>
      <family val="2"/>
    </font>
    <font>
      <u/>
      <sz val="10"/>
      <color indexed="12"/>
      <name val="Arial"/>
      <family val="2"/>
    </font>
    <font>
      <b/>
      <sz val="10"/>
      <name val="Arial"/>
      <family val="2"/>
    </font>
    <font>
      <b/>
      <sz val="11"/>
      <name val="Arial"/>
      <family val="2"/>
    </font>
    <font>
      <sz val="10"/>
      <color rgb="FF000000"/>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b/>
      <sz val="18"/>
      <color theme="3"/>
      <name val="Cambria"/>
      <family val="2"/>
      <scheme val="major"/>
    </font>
    <font>
      <sz val="11"/>
      <color rgb="FF9C6500"/>
      <name val="Calibri"/>
      <family val="2"/>
      <scheme val="minor"/>
    </font>
    <font>
      <sz val="9"/>
      <color rgb="FF000000"/>
      <name val="Arial"/>
      <family val="2"/>
    </font>
    <font>
      <i/>
      <sz val="9"/>
      <color rgb="FF000000"/>
      <name val="Arial"/>
      <family val="2"/>
    </font>
    <font>
      <sz val="9"/>
      <color theme="1"/>
      <name val="Symbol"/>
      <family val="1"/>
      <charset val="2"/>
    </font>
    <font>
      <sz val="9"/>
      <color theme="1"/>
      <name val="Arial"/>
      <family val="2"/>
    </font>
    <font>
      <b/>
      <sz val="9"/>
      <color theme="1"/>
      <name val="Arial"/>
      <family val="2"/>
    </font>
    <font>
      <i/>
      <sz val="8"/>
      <color rgb="FF000000"/>
      <name val="Arial"/>
      <family val="2"/>
    </font>
    <font>
      <b/>
      <sz val="9"/>
      <color rgb="FF000000"/>
      <name val="Arial"/>
      <family val="2"/>
    </font>
    <font>
      <b/>
      <i/>
      <sz val="8"/>
      <color rgb="FF000000"/>
      <name val="Arial"/>
      <family val="2"/>
    </font>
    <font>
      <b/>
      <sz val="10"/>
      <color rgb="FF000000"/>
      <name val="Arial"/>
      <family val="2"/>
    </font>
    <font>
      <sz val="8"/>
      <color theme="1"/>
      <name val="Arial"/>
      <family val="2"/>
    </font>
    <font>
      <sz val="8"/>
      <color rgb="FF000000"/>
      <name val="Arial"/>
      <family val="2"/>
    </font>
    <font>
      <sz val="9"/>
      <color rgb="FFFF0000"/>
      <name val="Arial"/>
      <family val="2"/>
    </font>
    <font>
      <sz val="10"/>
      <color rgb="FF000000"/>
      <name val="Arial"/>
      <family val="2"/>
    </font>
    <font>
      <b/>
      <sz val="9"/>
      <color rgb="FFFF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patternFill>
    </fill>
  </fills>
  <borders count="2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59">
    <xf numFmtId="0" fontId="0" fillId="0" borderId="0"/>
    <xf numFmtId="0" fontId="28" fillId="9" borderId="0" applyNumberFormat="0" applyBorder="0" applyAlignment="0" applyProtection="0"/>
    <xf numFmtId="0" fontId="28" fillId="13" borderId="0" applyNumberFormat="0" applyBorder="0" applyAlignment="0" applyProtection="0"/>
    <xf numFmtId="0" fontId="28" fillId="17" borderId="0" applyNumberFormat="0" applyBorder="0" applyAlignment="0" applyProtection="0"/>
    <xf numFmtId="0" fontId="28" fillId="21" borderId="0" applyNumberFormat="0" applyBorder="0" applyAlignment="0" applyProtection="0"/>
    <xf numFmtId="0" fontId="28" fillId="25" borderId="0" applyNumberFormat="0" applyBorder="0" applyAlignment="0" applyProtection="0"/>
    <xf numFmtId="0" fontId="28" fillId="29" borderId="0" applyNumberFormat="0" applyBorder="0" applyAlignment="0" applyProtection="0"/>
    <xf numFmtId="0" fontId="28" fillId="10" borderId="0" applyNumberFormat="0" applyBorder="0" applyAlignment="0" applyProtection="0"/>
    <xf numFmtId="0" fontId="28" fillId="14"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11" borderId="0" applyNumberFormat="0" applyBorder="0" applyAlignment="0" applyProtection="0"/>
    <xf numFmtId="0" fontId="27" fillId="11" borderId="0" applyNumberFormat="0" applyBorder="0" applyAlignment="0" applyProtection="0"/>
    <xf numFmtId="0" fontId="28" fillId="15" borderId="0" applyNumberFormat="0" applyBorder="0" applyAlignment="0" applyProtection="0"/>
    <xf numFmtId="0" fontId="27" fillId="15" borderId="0" applyNumberFormat="0" applyBorder="0" applyAlignment="0" applyProtection="0"/>
    <xf numFmtId="0" fontId="28" fillId="19" borderId="0" applyNumberFormat="0" applyBorder="0" applyAlignment="0" applyProtection="0"/>
    <xf numFmtId="0" fontId="27" fillId="19" borderId="0" applyNumberFormat="0" applyBorder="0" applyAlignment="0" applyProtection="0"/>
    <xf numFmtId="0" fontId="28" fillId="23" borderId="0" applyNumberFormat="0" applyBorder="0" applyAlignment="0" applyProtection="0"/>
    <xf numFmtId="0" fontId="27" fillId="23" borderId="0" applyNumberFormat="0" applyBorder="0" applyAlignment="0" applyProtection="0"/>
    <xf numFmtId="0" fontId="28" fillId="27" borderId="0" applyNumberFormat="0" applyBorder="0" applyAlignment="0" applyProtection="0"/>
    <xf numFmtId="0" fontId="27" fillId="27" borderId="0" applyNumberFormat="0" applyBorder="0" applyAlignment="0" applyProtection="0"/>
    <xf numFmtId="0" fontId="28" fillId="31" borderId="0" applyNumberFormat="0" applyBorder="0" applyAlignment="0" applyProtection="0"/>
    <xf numFmtId="0" fontId="27" fillId="31" borderId="0" applyNumberFormat="0" applyBorder="0" applyAlignment="0" applyProtection="0"/>
    <xf numFmtId="0" fontId="16" fillId="2" borderId="0" applyNumberFormat="0" applyBorder="0" applyAlignment="0" applyProtection="0"/>
    <xf numFmtId="0" fontId="21" fillId="6" borderId="16" applyNumberFormat="0" applyAlignment="0" applyProtection="0"/>
    <xf numFmtId="0" fontId="23" fillId="7" borderId="19" applyNumberFormat="0" applyAlignment="0" applyProtection="0"/>
    <xf numFmtId="0" fontId="22" fillId="0" borderId="18" applyNumberFormat="0" applyFill="0" applyAlignment="0" applyProtection="0"/>
    <xf numFmtId="0" fontId="13" fillId="0" borderId="13" applyNumberFormat="0" applyFill="0" applyAlignment="0" applyProtection="0"/>
    <xf numFmtId="0" fontId="15" fillId="0" borderId="0" applyNumberFormat="0" applyFill="0" applyBorder="0" applyAlignment="0" applyProtection="0"/>
    <xf numFmtId="0" fontId="27" fillId="8" borderId="0" applyNumberFormat="0" applyBorder="0" applyAlignment="0" applyProtection="0"/>
    <xf numFmtId="0" fontId="27" fillId="12" borderId="0" applyNumberFormat="0" applyBorder="0" applyAlignment="0" applyProtection="0"/>
    <xf numFmtId="0" fontId="27" fillId="16" borderId="0" applyNumberFormat="0" applyBorder="0" applyAlignment="0" applyProtection="0"/>
    <xf numFmtId="0" fontId="27" fillId="20" borderId="0" applyNumberFormat="0" applyBorder="0" applyAlignment="0" applyProtection="0"/>
    <xf numFmtId="0" fontId="27" fillId="24" borderId="0" applyNumberFormat="0" applyBorder="0" applyAlignment="0" applyProtection="0"/>
    <xf numFmtId="0" fontId="27" fillId="28" borderId="0" applyNumberFormat="0" applyBorder="0" applyAlignment="0" applyProtection="0"/>
    <xf numFmtId="0" fontId="19" fillId="5" borderId="16" applyNumberFormat="0" applyAlignment="0" applyProtection="0"/>
    <xf numFmtId="0" fontId="8" fillId="0" borderId="0" applyNumberFormat="0" applyFill="0" applyBorder="0" applyAlignment="0" applyProtection="0">
      <alignment vertical="top"/>
      <protection locked="0"/>
    </xf>
    <xf numFmtId="0" fontId="17" fillId="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164" fontId="11" fillId="0" borderId="0" applyFont="0" applyFill="0" applyBorder="0" applyAlignment="0" applyProtection="0"/>
    <xf numFmtId="44" fontId="11" fillId="0" borderId="0" applyFont="0" applyFill="0" applyBorder="0" applyAlignment="0" applyProtection="0"/>
    <xf numFmtId="0" fontId="18" fillId="4" borderId="0" applyNumberFormat="0" applyBorder="0" applyAlignment="0" applyProtection="0"/>
    <xf numFmtId="0" fontId="30" fillId="4" borderId="0" applyNumberFormat="0" applyBorder="0" applyAlignment="0" applyProtection="0"/>
    <xf numFmtId="0" fontId="11" fillId="0" borderId="0"/>
    <xf numFmtId="0" fontId="28" fillId="0" borderId="0"/>
    <xf numFmtId="0" fontId="28" fillId="32" borderId="21" applyNumberFormat="0" applyFont="0" applyAlignment="0" applyProtection="0"/>
    <xf numFmtId="9" fontId="11" fillId="0" borderId="0" applyFont="0" applyFill="0" applyBorder="0" applyAlignment="0" applyProtection="0"/>
    <xf numFmtId="0" fontId="20" fillId="6" borderId="1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12" fillId="0" borderId="0" applyNumberFormat="0" applyFill="0" applyBorder="0" applyAlignment="0" applyProtection="0"/>
    <xf numFmtId="0" fontId="14" fillId="0" borderId="14" applyNumberFormat="0" applyFill="0" applyAlignment="0" applyProtection="0"/>
    <xf numFmtId="0" fontId="15" fillId="0" borderId="15" applyNumberFormat="0" applyFill="0" applyAlignment="0" applyProtection="0"/>
    <xf numFmtId="0" fontId="29" fillId="0" borderId="0" applyNumberFormat="0" applyFill="0" applyBorder="0" applyAlignment="0" applyProtection="0"/>
    <xf numFmtId="0" fontId="26" fillId="0" borderId="20" applyNumberFormat="0" applyFill="0" applyAlignment="0" applyProtection="0"/>
  </cellStyleXfs>
  <cellXfs count="198">
    <xf numFmtId="0" fontId="0" fillId="0" borderId="0" xfId="0" applyAlignment="1">
      <alignment horizontal="left" vertical="top"/>
    </xf>
    <xf numFmtId="0" fontId="31" fillId="0" borderId="0" xfId="0" applyFont="1" applyAlignment="1">
      <alignment horizontal="left" vertical="top"/>
    </xf>
    <xf numFmtId="0" fontId="3" fillId="0" borderId="0" xfId="0" applyFont="1" applyAlignment="1">
      <alignment horizontal="left" vertical="top"/>
    </xf>
    <xf numFmtId="0" fontId="32" fillId="0" borderId="0" xfId="0" applyFont="1" applyAlignment="1">
      <alignment horizontal="left" vertical="top"/>
    </xf>
    <xf numFmtId="0" fontId="2" fillId="0" borderId="0" xfId="0" applyFont="1" applyAlignment="1">
      <alignment vertical="top"/>
    </xf>
    <xf numFmtId="0" fontId="2" fillId="0" borderId="0" xfId="0" applyFont="1" applyAlignment="1">
      <alignment horizontal="left" vertical="top"/>
    </xf>
    <xf numFmtId="0" fontId="33" fillId="0" borderId="0" xfId="0" applyFont="1" applyAlignment="1">
      <alignment horizontal="center"/>
    </xf>
    <xf numFmtId="0" fontId="34" fillId="0" borderId="0" xfId="0" applyFont="1"/>
    <xf numFmtId="0" fontId="31" fillId="0" borderId="0" xfId="0" applyFont="1" applyAlignment="1">
      <alignment vertical="top" wrapText="1"/>
    </xf>
    <xf numFmtId="0" fontId="35" fillId="0" borderId="0" xfId="0" applyFont="1"/>
    <xf numFmtId="0" fontId="5" fillId="0" borderId="0" xfId="0" applyFont="1" applyAlignment="1">
      <alignment vertical="top" wrapText="1"/>
    </xf>
    <xf numFmtId="0" fontId="36" fillId="0" borderId="0" xfId="0" applyFont="1" applyAlignment="1">
      <alignment horizontal="left" vertical="top"/>
    </xf>
    <xf numFmtId="0" fontId="1" fillId="0" borderId="0" xfId="0" applyFont="1" applyAlignment="1">
      <alignment vertical="top" wrapText="1"/>
    </xf>
    <xf numFmtId="0" fontId="1" fillId="0" borderId="0" xfId="0" applyFont="1" applyAlignment="1">
      <alignment vertical="top"/>
    </xf>
    <xf numFmtId="0" fontId="5" fillId="0" borderId="0" xfId="0" applyFont="1" applyAlignment="1">
      <alignment horizontal="left" vertical="top"/>
    </xf>
    <xf numFmtId="0" fontId="36" fillId="0" borderId="0" xfId="0" applyFont="1" applyAlignment="1">
      <alignment vertical="top" wrapText="1"/>
    </xf>
    <xf numFmtId="0" fontId="31" fillId="0" borderId="0" xfId="0" applyFont="1" applyAlignment="1">
      <alignment vertical="top"/>
    </xf>
    <xf numFmtId="0" fontId="34" fillId="0" borderId="0" xfId="0" applyFont="1" applyAlignment="1">
      <alignment horizontal="right"/>
    </xf>
    <xf numFmtId="0" fontId="1" fillId="0" borderId="0" xfId="0" applyFont="1" applyAlignment="1">
      <alignment horizontal="left" vertical="top"/>
    </xf>
    <xf numFmtId="0" fontId="2" fillId="0" borderId="0" xfId="0" applyFont="1" applyAlignment="1">
      <alignment horizontal="left"/>
    </xf>
    <xf numFmtId="0" fontId="31" fillId="0" borderId="0" xfId="0" applyFont="1" applyAlignment="1">
      <alignment horizontal="left"/>
    </xf>
    <xf numFmtId="0" fontId="1" fillId="0" borderId="0" xfId="0" applyFont="1" applyAlignment="1">
      <alignment horizontal="left"/>
    </xf>
    <xf numFmtId="0" fontId="34" fillId="0" borderId="0" xfId="0" applyFont="1" applyAlignment="1">
      <alignment vertical="center"/>
    </xf>
    <xf numFmtId="0" fontId="37" fillId="0" borderId="0" xfId="0" applyFont="1" applyAlignment="1">
      <alignment horizontal="left"/>
    </xf>
    <xf numFmtId="0" fontId="38" fillId="0" borderId="0" xfId="0" applyFont="1" applyAlignment="1">
      <alignment horizontal="left" vertical="top"/>
    </xf>
    <xf numFmtId="0" fontId="38" fillId="0" borderId="0" xfId="0" applyFont="1" applyAlignment="1">
      <alignment vertical="top" wrapText="1"/>
    </xf>
    <xf numFmtId="0" fontId="37" fillId="0" borderId="0" xfId="0" applyFont="1" applyAlignment="1">
      <alignment horizontal="left" vertical="top"/>
    </xf>
    <xf numFmtId="0" fontId="1" fillId="0" borderId="0" xfId="0" applyFont="1" applyAlignment="1">
      <alignment horizontal="justify" vertical="justify" wrapText="1"/>
    </xf>
    <xf numFmtId="0" fontId="35" fillId="0" borderId="0" xfId="0" applyFont="1" applyAlignment="1">
      <alignment horizontal="right"/>
    </xf>
    <xf numFmtId="0" fontId="35" fillId="0" borderId="0" xfId="42" applyNumberFormat="1" applyFont="1" applyFill="1" applyBorder="1" applyAlignment="1"/>
    <xf numFmtId="0" fontId="1" fillId="0" borderId="0" xfId="0" applyFont="1" applyAlignment="1">
      <alignment horizontal="center" vertical="top" wrapText="1"/>
    </xf>
    <xf numFmtId="0" fontId="37" fillId="0" borderId="0" xfId="0" applyFont="1" applyAlignment="1">
      <alignment horizontal="center" vertical="justify"/>
    </xf>
    <xf numFmtId="0" fontId="35" fillId="0" borderId="1" xfId="0" applyFont="1" applyBorder="1"/>
    <xf numFmtId="0" fontId="1" fillId="0" borderId="0" xfId="0" applyFont="1" applyAlignment="1">
      <alignment horizontal="left" vertical="top" wrapText="1"/>
    </xf>
    <xf numFmtId="0" fontId="9" fillId="0" borderId="0" xfId="0" applyFont="1" applyAlignment="1">
      <alignment horizontal="left" vertical="top"/>
    </xf>
    <xf numFmtId="0" fontId="39" fillId="0" borderId="0" xfId="0" applyFont="1" applyAlignment="1">
      <alignment horizontal="left"/>
    </xf>
    <xf numFmtId="0" fontId="9" fillId="0" borderId="0" xfId="0" applyFont="1" applyAlignment="1">
      <alignment vertical="top"/>
    </xf>
    <xf numFmtId="0" fontId="39" fillId="0" borderId="0" xfId="0" applyFont="1" applyAlignment="1">
      <alignment horizontal="left" vertical="top"/>
    </xf>
    <xf numFmtId="0" fontId="35" fillId="0" borderId="1" xfId="0" applyFont="1" applyBorder="1" applyAlignment="1">
      <alignment horizontal="right"/>
    </xf>
    <xf numFmtId="0" fontId="2" fillId="0" borderId="0" xfId="0" applyFont="1" applyAlignment="1">
      <alignment horizontal="left" vertical="top" wrapText="1"/>
    </xf>
    <xf numFmtId="0" fontId="10" fillId="0" borderId="0" xfId="0" applyFont="1" applyAlignment="1">
      <alignment horizontal="center" vertical="center"/>
    </xf>
    <xf numFmtId="0" fontId="35" fillId="0" borderId="2" xfId="0" applyFont="1" applyBorder="1"/>
    <xf numFmtId="0" fontId="35" fillId="0" borderId="3" xfId="0" applyFont="1" applyBorder="1"/>
    <xf numFmtId="44" fontId="34" fillId="0" borderId="1" xfId="42" applyFont="1" applyBorder="1" applyAlignment="1">
      <alignment vertical="center"/>
    </xf>
    <xf numFmtId="44" fontId="35" fillId="0" borderId="1" xfId="42" applyFont="1" applyFill="1" applyBorder="1" applyAlignment="1"/>
    <xf numFmtId="44" fontId="34" fillId="0" borderId="0" xfId="42" applyFont="1" applyFill="1" applyBorder="1" applyAlignment="1">
      <alignment vertical="center"/>
    </xf>
    <xf numFmtId="44" fontId="35" fillId="0" borderId="0" xfId="42" applyFont="1" applyFill="1" applyBorder="1" applyAlignment="1"/>
    <xf numFmtId="0" fontId="31" fillId="0" borderId="0" xfId="0" applyFont="1" applyAlignment="1">
      <alignment horizontal="left" vertical="top" wrapText="1"/>
    </xf>
    <xf numFmtId="10" fontId="34" fillId="0" borderId="3" xfId="50" applyNumberFormat="1" applyFont="1" applyBorder="1" applyAlignment="1">
      <alignment vertical="center"/>
    </xf>
    <xf numFmtId="10" fontId="35" fillId="0" borderId="3" xfId="42" applyNumberFormat="1" applyFont="1" applyFill="1" applyBorder="1" applyAlignment="1"/>
    <xf numFmtId="44" fontId="1" fillId="0" borderId="0" xfId="42" applyFont="1" applyAlignment="1">
      <alignment horizontal="left" vertical="top" wrapText="1"/>
    </xf>
    <xf numFmtId="0" fontId="35" fillId="0" borderId="0" xfId="0" applyFont="1" applyAlignment="1">
      <alignment horizontal="left" vertical="top" wrapText="1"/>
    </xf>
    <xf numFmtId="0" fontId="34" fillId="0" borderId="0" xfId="0" applyFont="1" applyAlignment="1">
      <alignment horizontal="left" vertical="center" wrapText="1"/>
    </xf>
    <xf numFmtId="0" fontId="34" fillId="0" borderId="0" xfId="0" applyFont="1" applyAlignment="1">
      <alignment horizontal="justify" vertical="justify"/>
    </xf>
    <xf numFmtId="0" fontId="31" fillId="0" borderId="9" xfId="0" applyFont="1" applyBorder="1" applyAlignment="1">
      <alignment horizontal="left" vertical="top"/>
    </xf>
    <xf numFmtId="0" fontId="43" fillId="0" borderId="0" xfId="0" applyFont="1" applyAlignment="1">
      <alignment horizontal="left" vertical="top"/>
    </xf>
    <xf numFmtId="0" fontId="31" fillId="0" borderId="0" xfId="0" applyFont="1" applyAlignment="1">
      <alignment horizontal="left" vertical="top" wrapText="1"/>
    </xf>
    <xf numFmtId="0" fontId="43" fillId="0" borderId="6" xfId="0" applyFont="1" applyBorder="1" applyAlignment="1">
      <alignment horizontal="center" vertical="center" wrapText="1"/>
    </xf>
    <xf numFmtId="0" fontId="43" fillId="0" borderId="0" xfId="0" applyFont="1" applyAlignment="1">
      <alignment horizontal="center" vertical="top"/>
    </xf>
    <xf numFmtId="0" fontId="43" fillId="0" borderId="0" xfId="0" applyFont="1" applyAlignment="1">
      <alignment horizontal="center" vertical="top" wrapText="1"/>
    </xf>
    <xf numFmtId="0" fontId="35" fillId="0" borderId="3" xfId="0" applyFont="1" applyBorder="1" applyAlignment="1">
      <alignment horizontal="center"/>
    </xf>
    <xf numFmtId="44" fontId="1" fillId="0" borderId="3" xfId="42" applyFont="1" applyBorder="1" applyAlignment="1">
      <alignment horizontal="right" vertical="center" wrapText="1"/>
    </xf>
    <xf numFmtId="0" fontId="35" fillId="0" borderId="1" xfId="0" applyFont="1" applyBorder="1"/>
    <xf numFmtId="0" fontId="35" fillId="0" borderId="4" xfId="0" applyFont="1" applyBorder="1"/>
    <xf numFmtId="0" fontId="35" fillId="0" borderId="2" xfId="0" applyFont="1" applyBorder="1"/>
    <xf numFmtId="0" fontId="35" fillId="0" borderId="1" xfId="0" applyFont="1" applyBorder="1" applyAlignment="1">
      <alignment horizontal="center"/>
    </xf>
    <xf numFmtId="0" fontId="35" fillId="0" borderId="4" xfId="0" applyFont="1" applyBorder="1" applyAlignment="1">
      <alignment horizontal="center"/>
    </xf>
    <xf numFmtId="0" fontId="35" fillId="0" borderId="2" xfId="0" applyFont="1" applyBorder="1" applyAlignment="1">
      <alignment horizontal="center"/>
    </xf>
    <xf numFmtId="0" fontId="34" fillId="0" borderId="3" xfId="0" applyFont="1" applyBorder="1"/>
    <xf numFmtId="165" fontId="34" fillId="0" borderId="3" xfId="0" applyNumberFormat="1" applyFont="1" applyBorder="1"/>
    <xf numFmtId="0" fontId="35" fillId="0" borderId="1" xfId="0" applyFont="1" applyBorder="1" applyAlignment="1">
      <alignment horizontal="right"/>
    </xf>
    <xf numFmtId="0" fontId="35" fillId="0" borderId="4" xfId="0" applyFont="1" applyBorder="1" applyAlignment="1">
      <alignment horizontal="right"/>
    </xf>
    <xf numFmtId="0" fontId="35" fillId="0" borderId="2" xfId="0" applyFont="1" applyBorder="1" applyAlignment="1">
      <alignment horizontal="right"/>
    </xf>
    <xf numFmtId="165" fontId="35" fillId="0" borderId="1" xfId="42" applyNumberFormat="1" applyFont="1" applyFill="1" applyBorder="1" applyAlignment="1"/>
    <xf numFmtId="44" fontId="35" fillId="0" borderId="4" xfId="42" applyFont="1" applyFill="1" applyBorder="1" applyAlignment="1"/>
    <xf numFmtId="44" fontId="35" fillId="0" borderId="2" xfId="42" applyFont="1" applyFill="1" applyBorder="1" applyAlignment="1"/>
    <xf numFmtId="44" fontId="34" fillId="0" borderId="3" xfId="42" applyFont="1" applyBorder="1"/>
    <xf numFmtId="0" fontId="34" fillId="0" borderId="0" xfId="0" applyFont="1" applyAlignment="1">
      <alignment horizontal="left" vertical="top" wrapText="1"/>
    </xf>
    <xf numFmtId="44" fontId="35" fillId="0" borderId="1" xfId="42" applyFont="1" applyFill="1" applyBorder="1" applyAlignment="1"/>
    <xf numFmtId="49" fontId="35" fillId="0" borderId="1" xfId="0" applyNumberFormat="1" applyFont="1" applyBorder="1" applyAlignment="1">
      <alignment horizontal="right"/>
    </xf>
    <xf numFmtId="49" fontId="35" fillId="0" borderId="4" xfId="0" applyNumberFormat="1" applyFont="1" applyBorder="1" applyAlignment="1">
      <alignment horizontal="right"/>
    </xf>
    <xf numFmtId="49" fontId="35" fillId="0" borderId="2" xfId="0" applyNumberFormat="1" applyFont="1" applyBorder="1" applyAlignment="1">
      <alignment horizontal="right"/>
    </xf>
    <xf numFmtId="44" fontId="35" fillId="0" borderId="3" xfId="42" applyFont="1" applyFill="1" applyBorder="1" applyAlignment="1"/>
    <xf numFmtId="49" fontId="34" fillId="0" borderId="3" xfId="0" applyNumberFormat="1" applyFont="1" applyBorder="1" applyAlignment="1">
      <alignment horizontal="left" vertical="center" wrapText="1"/>
    </xf>
    <xf numFmtId="44" fontId="34" fillId="0" borderId="3" xfId="0" applyNumberFormat="1" applyFont="1" applyBorder="1"/>
    <xf numFmtId="10" fontId="34" fillId="0" borderId="3" xfId="40" applyNumberFormat="1" applyFont="1" applyBorder="1" applyAlignment="1"/>
    <xf numFmtId="4" fontId="34" fillId="0" borderId="3" xfId="0" applyNumberFormat="1" applyFont="1" applyBorder="1"/>
    <xf numFmtId="9" fontId="34" fillId="0" borderId="3" xfId="0" applyNumberFormat="1" applyFont="1" applyBorder="1"/>
    <xf numFmtId="49" fontId="35" fillId="0" borderId="1" xfId="0" applyNumberFormat="1" applyFont="1" applyBorder="1" applyAlignment="1">
      <alignment horizontal="right" vertical="center"/>
    </xf>
    <xf numFmtId="49" fontId="35" fillId="0" borderId="4" xfId="0" applyNumberFormat="1" applyFont="1" applyBorder="1" applyAlignment="1">
      <alignment horizontal="right" vertical="center"/>
    </xf>
    <xf numFmtId="49" fontId="35" fillId="0" borderId="2" xfId="0" applyNumberFormat="1" applyFont="1" applyBorder="1" applyAlignment="1">
      <alignment horizontal="right" vertical="center"/>
    </xf>
    <xf numFmtId="44" fontId="35" fillId="0" borderId="3" xfId="42" applyFont="1" applyBorder="1" applyAlignment="1"/>
    <xf numFmtId="10" fontId="35" fillId="0" borderId="3" xfId="42" applyNumberFormat="1" applyFont="1" applyBorder="1" applyAlignment="1"/>
    <xf numFmtId="0" fontId="34" fillId="0" borderId="0" xfId="0" applyFont="1" applyAlignment="1">
      <alignment horizontal="left" vertical="center" wrapText="1"/>
    </xf>
    <xf numFmtId="0" fontId="35" fillId="0" borderId="4" xfId="0" applyFont="1" applyBorder="1" applyAlignment="1">
      <alignment horizontal="left"/>
    </xf>
    <xf numFmtId="0" fontId="35" fillId="0" borderId="2" xfId="0" applyFont="1" applyBorder="1" applyAlignment="1">
      <alignment horizontal="left"/>
    </xf>
    <xf numFmtId="0" fontId="34" fillId="0" borderId="1" xfId="0" applyFont="1" applyBorder="1" applyAlignment="1">
      <alignment horizontal="left" vertical="center"/>
    </xf>
    <xf numFmtId="0" fontId="34" fillId="0" borderId="4" xfId="0" applyFont="1" applyBorder="1" applyAlignment="1">
      <alignment horizontal="left" vertical="center"/>
    </xf>
    <xf numFmtId="0" fontId="34" fillId="0" borderId="2" xfId="0" applyFont="1" applyBorder="1" applyAlignment="1">
      <alignment horizontal="left" vertical="center"/>
    </xf>
    <xf numFmtId="10" fontId="34" fillId="0" borderId="1" xfId="50" applyNumberFormat="1" applyFont="1" applyBorder="1" applyAlignment="1">
      <alignment horizontal="right"/>
    </xf>
    <xf numFmtId="10" fontId="34" fillId="0" borderId="2" xfId="50" applyNumberFormat="1" applyFont="1" applyBorder="1" applyAlignment="1">
      <alignment horizontal="right"/>
    </xf>
    <xf numFmtId="44" fontId="1" fillId="0" borderId="0" xfId="42" applyFont="1" applyAlignment="1">
      <alignment horizontal="left" vertical="top" wrapText="1"/>
    </xf>
    <xf numFmtId="0" fontId="34" fillId="0" borderId="1" xfId="0" applyFont="1" applyBorder="1" applyAlignment="1">
      <alignment horizontal="left"/>
    </xf>
    <xf numFmtId="0" fontId="34" fillId="0" borderId="4" xfId="0" applyFont="1" applyBorder="1" applyAlignment="1">
      <alignment horizontal="left"/>
    </xf>
    <xf numFmtId="0" fontId="34" fillId="0" borderId="2" xfId="0" applyFont="1" applyBorder="1" applyAlignment="1">
      <alignment horizontal="left"/>
    </xf>
    <xf numFmtId="0" fontId="34" fillId="0" borderId="5" xfId="0" applyFont="1" applyBorder="1" applyAlignment="1">
      <alignment horizontal="left" vertical="top" wrapText="1"/>
    </xf>
    <xf numFmtId="0" fontId="34" fillId="0" borderId="6" xfId="0" applyFont="1" applyBorder="1" applyAlignment="1">
      <alignment horizontal="left" vertical="top" wrapText="1"/>
    </xf>
    <xf numFmtId="0" fontId="34" fillId="0" borderId="7" xfId="0" applyFont="1" applyBorder="1" applyAlignment="1">
      <alignment horizontal="left" vertical="top" wrapText="1"/>
    </xf>
    <xf numFmtId="0" fontId="34" fillId="0" borderId="8" xfId="0" applyFont="1" applyBorder="1" applyAlignment="1">
      <alignment horizontal="left" vertical="top" wrapText="1"/>
    </xf>
    <xf numFmtId="0" fontId="34" fillId="0" borderId="9" xfId="0" applyFont="1" applyBorder="1" applyAlignment="1">
      <alignment horizontal="left" vertical="top" wrapText="1"/>
    </xf>
    <xf numFmtId="0" fontId="34" fillId="0" borderId="10" xfId="0" applyFont="1" applyBorder="1" applyAlignment="1">
      <alignment horizontal="left" vertical="top" wrapText="1"/>
    </xf>
    <xf numFmtId="44" fontId="34" fillId="0" borderId="11" xfId="42" applyFont="1" applyBorder="1" applyAlignment="1">
      <alignment horizontal="center" vertical="center"/>
    </xf>
    <xf numFmtId="44" fontId="34" fillId="0" borderId="12" xfId="42" applyFont="1" applyBorder="1" applyAlignment="1">
      <alignment horizontal="center" vertical="center"/>
    </xf>
    <xf numFmtId="10" fontId="34" fillId="0" borderId="11" xfId="50" applyNumberFormat="1" applyFont="1" applyBorder="1" applyAlignment="1">
      <alignment horizontal="right" vertical="center"/>
    </xf>
    <xf numFmtId="10" fontId="34" fillId="0" borderId="12" xfId="50" applyNumberFormat="1" applyFont="1" applyBorder="1" applyAlignment="1">
      <alignment horizontal="right" vertical="center"/>
    </xf>
    <xf numFmtId="0" fontId="40" fillId="0" borderId="5" xfId="0" applyFont="1" applyBorder="1" applyAlignment="1">
      <alignment horizontal="left" vertical="top" wrapText="1"/>
    </xf>
    <xf numFmtId="0" fontId="40" fillId="0" borderId="6" xfId="0" applyFont="1" applyBorder="1" applyAlignment="1">
      <alignment horizontal="left" vertical="top" wrapText="1"/>
    </xf>
    <xf numFmtId="0" fontId="40" fillId="0" borderId="7" xfId="0" applyFont="1" applyBorder="1" applyAlignment="1">
      <alignment horizontal="left" vertical="top" wrapText="1"/>
    </xf>
    <xf numFmtId="0" fontId="40" fillId="0" borderId="8" xfId="0" applyFont="1" applyBorder="1" applyAlignment="1">
      <alignment horizontal="left" vertical="top" wrapText="1"/>
    </xf>
    <xf numFmtId="0" fontId="40" fillId="0" borderId="9" xfId="0" applyFont="1" applyBorder="1" applyAlignment="1">
      <alignment horizontal="left" vertical="top" wrapText="1"/>
    </xf>
    <xf numFmtId="0" fontId="40" fillId="0" borderId="10" xfId="0" applyFont="1" applyBorder="1" applyAlignment="1">
      <alignment horizontal="left" vertical="top" wrapText="1"/>
    </xf>
    <xf numFmtId="44" fontId="40" fillId="0" borderId="5" xfId="42" applyFont="1" applyBorder="1" applyAlignment="1">
      <alignment horizontal="right" vertical="center"/>
    </xf>
    <xf numFmtId="44" fontId="40" fillId="0" borderId="7" xfId="42" applyFont="1" applyBorder="1" applyAlignment="1">
      <alignment horizontal="right" vertical="center"/>
    </xf>
    <xf numFmtId="44" fontId="40" fillId="0" borderId="8" xfId="42" applyFont="1" applyBorder="1" applyAlignment="1">
      <alignment horizontal="right" vertical="center"/>
    </xf>
    <xf numFmtId="44" fontId="40" fillId="0" borderId="10" xfId="42" applyFont="1" applyBorder="1" applyAlignment="1">
      <alignment horizontal="right" vertical="center"/>
    </xf>
    <xf numFmtId="0" fontId="35" fillId="0" borderId="3" xfId="0" applyFont="1" applyBorder="1" applyAlignment="1">
      <alignment horizontal="right"/>
    </xf>
    <xf numFmtId="44" fontId="35" fillId="0" borderId="1" xfId="42" applyFont="1" applyFill="1" applyBorder="1" applyAlignment="1">
      <alignment horizontal="right"/>
    </xf>
    <xf numFmtId="44" fontId="35" fillId="0" borderId="2" xfId="42" applyFont="1" applyFill="1" applyBorder="1" applyAlignment="1">
      <alignment horizontal="right"/>
    </xf>
    <xf numFmtId="44" fontId="34" fillId="0" borderId="1" xfId="42" applyFont="1" applyBorder="1" applyAlignment="1">
      <alignment horizontal="right"/>
    </xf>
    <xf numFmtId="44" fontId="34" fillId="0" borderId="2" xfId="42" applyFont="1" applyBorder="1" applyAlignment="1">
      <alignment horizontal="right"/>
    </xf>
    <xf numFmtId="44" fontId="35" fillId="0" borderId="1" xfId="42" applyFont="1" applyFill="1" applyBorder="1" applyAlignment="1">
      <alignment horizontal="right" vertical="center"/>
    </xf>
    <xf numFmtId="44" fontId="35" fillId="0" borderId="2" xfId="42" applyFont="1" applyFill="1" applyBorder="1" applyAlignment="1">
      <alignment horizontal="right" vertical="center"/>
    </xf>
    <xf numFmtId="44" fontId="34" fillId="0" borderId="3" xfId="42" applyFont="1" applyBorder="1" applyAlignment="1">
      <alignment horizontal="right" vertical="center"/>
    </xf>
    <xf numFmtId="44" fontId="34" fillId="0" borderId="3" xfId="42" applyFont="1" applyBorder="1" applyAlignment="1">
      <alignment horizontal="right"/>
    </xf>
    <xf numFmtId="0" fontId="37" fillId="0" borderId="3" xfId="0" applyFont="1" applyBorder="1" applyAlignment="1">
      <alignment horizontal="left" vertical="top" wrapText="1"/>
    </xf>
    <xf numFmtId="44" fontId="34" fillId="0" borderId="4" xfId="42" applyFont="1" applyBorder="1" applyAlignment="1">
      <alignment horizontal="right"/>
    </xf>
    <xf numFmtId="44" fontId="34" fillId="0" borderId="1" xfId="42" applyFont="1" applyBorder="1" applyAlignment="1"/>
    <xf numFmtId="44" fontId="34" fillId="0" borderId="4" xfId="42" applyFont="1" applyBorder="1" applyAlignment="1"/>
    <xf numFmtId="44" fontId="34" fillId="0" borderId="2" xfId="42" applyFont="1" applyBorder="1" applyAlignment="1"/>
    <xf numFmtId="49" fontId="34" fillId="0" borderId="1" xfId="0" applyNumberFormat="1" applyFont="1" applyBorder="1" applyAlignment="1">
      <alignment horizontal="left"/>
    </xf>
    <xf numFmtId="49" fontId="34" fillId="0" borderId="4" xfId="0" applyNumberFormat="1" applyFont="1" applyBorder="1" applyAlignment="1">
      <alignment horizontal="left"/>
    </xf>
    <xf numFmtId="10" fontId="35" fillId="0" borderId="1" xfId="50" applyNumberFormat="1" applyFont="1" applyBorder="1" applyAlignment="1">
      <alignment horizontal="right"/>
    </xf>
    <xf numFmtId="10" fontId="35" fillId="0" borderId="2" xfId="50" applyNumberFormat="1" applyFont="1" applyBorder="1" applyAlignment="1">
      <alignment horizontal="right"/>
    </xf>
    <xf numFmtId="0" fontId="1" fillId="0" borderId="0" xfId="0" applyFont="1" applyAlignment="1">
      <alignment horizontal="left" vertical="center" wrapText="1"/>
    </xf>
    <xf numFmtId="49" fontId="35" fillId="0" borderId="1" xfId="0" applyNumberFormat="1" applyFont="1" applyBorder="1" applyAlignment="1">
      <alignment horizontal="center" vertical="center" wrapText="1"/>
    </xf>
    <xf numFmtId="49" fontId="35" fillId="0" borderId="4" xfId="0" applyNumberFormat="1" applyFont="1" applyBorder="1" applyAlignment="1">
      <alignment horizontal="center" vertical="center" wrapText="1"/>
    </xf>
    <xf numFmtId="49" fontId="35" fillId="0" borderId="3" xfId="0" applyNumberFormat="1" applyFont="1" applyBorder="1" applyAlignment="1">
      <alignment horizontal="center" vertical="center" wrapText="1"/>
    </xf>
    <xf numFmtId="0" fontId="1" fillId="0" borderId="0" xfId="0" applyFont="1" applyAlignment="1">
      <alignment horizontal="left" vertical="top" wrapText="1"/>
    </xf>
    <xf numFmtId="0" fontId="35" fillId="0" borderId="3" xfId="0" applyFont="1" applyBorder="1"/>
    <xf numFmtId="0" fontId="34" fillId="0" borderId="3" xfId="0" applyFont="1" applyBorder="1" applyAlignment="1">
      <alignment horizontal="right"/>
    </xf>
    <xf numFmtId="0" fontId="34" fillId="0" borderId="5" xfId="0" applyFont="1" applyBorder="1" applyAlignment="1">
      <alignment horizontal="left"/>
    </xf>
    <xf numFmtId="0" fontId="34" fillId="0" borderId="6" xfId="0" applyFont="1" applyBorder="1" applyAlignment="1">
      <alignment horizontal="left"/>
    </xf>
    <xf numFmtId="0" fontId="34" fillId="0" borderId="7" xfId="0" applyFont="1" applyBorder="1" applyAlignment="1">
      <alignment horizontal="left"/>
    </xf>
    <xf numFmtId="44" fontId="35" fillId="0" borderId="1" xfId="42" applyFont="1" applyBorder="1" applyAlignment="1">
      <alignment horizontal="center"/>
    </xf>
    <xf numFmtId="44" fontId="35" fillId="0" borderId="2" xfId="42" applyFont="1" applyBorder="1" applyAlignment="1">
      <alignment horizontal="center"/>
    </xf>
    <xf numFmtId="0" fontId="10" fillId="0" borderId="0" xfId="0" applyFont="1" applyAlignment="1">
      <alignment horizontal="center" vertical="center"/>
    </xf>
    <xf numFmtId="0" fontId="41" fillId="0" borderId="0" xfId="0" applyFont="1" applyAlignment="1">
      <alignment horizontal="left" vertical="top" wrapText="1"/>
    </xf>
    <xf numFmtId="0" fontId="2" fillId="0" borderId="0" xfId="0" applyFont="1" applyAlignment="1">
      <alignment horizontal="left" vertical="top" wrapText="1"/>
    </xf>
    <xf numFmtId="44" fontId="35" fillId="0" borderId="3" xfId="42" applyFont="1" applyFill="1" applyBorder="1" applyAlignment="1">
      <alignment horizontal="right" vertical="center"/>
    </xf>
    <xf numFmtId="44" fontId="35" fillId="0" borderId="1" xfId="42" applyFont="1" applyBorder="1" applyAlignment="1">
      <alignment horizontal="right"/>
    </xf>
    <xf numFmtId="44" fontId="35" fillId="0" borderId="4" xfId="42" applyFont="1" applyBorder="1" applyAlignment="1">
      <alignment horizontal="right"/>
    </xf>
    <xf numFmtId="44" fontId="35" fillId="0" borderId="2" xfId="42" applyFont="1" applyBorder="1" applyAlignment="1">
      <alignment horizontal="right"/>
    </xf>
    <xf numFmtId="0" fontId="35" fillId="0" borderId="0" xfId="0" applyFont="1" applyAlignment="1">
      <alignment horizontal="center"/>
    </xf>
    <xf numFmtId="44" fontId="35" fillId="0" borderId="1" xfId="42" applyFont="1" applyBorder="1" applyAlignment="1"/>
    <xf numFmtId="44" fontId="35" fillId="0" borderId="4" xfId="42" applyFont="1" applyBorder="1" applyAlignment="1"/>
    <xf numFmtId="44" fontId="35" fillId="0" borderId="2" xfId="42" applyFont="1" applyBorder="1" applyAlignment="1"/>
    <xf numFmtId="0" fontId="37" fillId="0" borderId="3" xfId="0" applyFont="1" applyBorder="1" applyAlignment="1">
      <alignment horizontal="center" vertical="top" wrapText="1"/>
    </xf>
    <xf numFmtId="0" fontId="1" fillId="0" borderId="0" xfId="0" applyFont="1" applyAlignment="1">
      <alignment horizontal="left" vertical="justify" wrapText="1"/>
    </xf>
    <xf numFmtId="0" fontId="40" fillId="0" borderId="3" xfId="0" applyFont="1" applyBorder="1" applyAlignment="1">
      <alignment horizontal="left" vertical="top"/>
    </xf>
    <xf numFmtId="44" fontId="40" fillId="0" borderId="3" xfId="42" applyFont="1" applyBorder="1" applyAlignment="1">
      <alignment horizontal="right"/>
    </xf>
    <xf numFmtId="0" fontId="35" fillId="0" borderId="0" xfId="0" applyFont="1" applyAlignment="1">
      <alignment horizontal="left" vertical="top" wrapText="1"/>
    </xf>
    <xf numFmtId="49" fontId="34" fillId="0" borderId="3" xfId="0" applyNumberFormat="1" applyFont="1" applyBorder="1"/>
    <xf numFmtId="0" fontId="35" fillId="0" borderId="3" xfId="0" applyFont="1" applyBorder="1" applyAlignment="1">
      <alignment horizontal="left" vertical="center"/>
    </xf>
    <xf numFmtId="9" fontId="35" fillId="0" borderId="3" xfId="0" applyNumberFormat="1" applyFont="1" applyBorder="1" applyAlignment="1">
      <alignment horizontal="center"/>
    </xf>
    <xf numFmtId="0" fontId="10" fillId="0" borderId="0" xfId="0" applyFont="1" applyAlignment="1">
      <alignment horizontal="center" vertical="top" wrapText="1"/>
    </xf>
    <xf numFmtId="0" fontId="34" fillId="0" borderId="1" xfId="0" applyFont="1" applyBorder="1" applyAlignment="1">
      <alignment horizontal="center" wrapText="1"/>
    </xf>
    <xf numFmtId="0" fontId="34" fillId="0" borderId="4" xfId="0" applyFont="1" applyBorder="1" applyAlignment="1">
      <alignment horizontal="center" wrapText="1"/>
    </xf>
    <xf numFmtId="0" fontId="34" fillId="0" borderId="2" xfId="0" applyFont="1" applyBorder="1" applyAlignment="1">
      <alignment horizontal="center" wrapText="1"/>
    </xf>
    <xf numFmtId="0" fontId="37" fillId="0" borderId="3" xfId="0" applyFont="1" applyBorder="1" applyAlignment="1">
      <alignment horizontal="right" vertical="top" wrapText="1"/>
    </xf>
    <xf numFmtId="10" fontId="31" fillId="0" borderId="0" xfId="50" applyNumberFormat="1" applyFont="1" applyAlignment="1">
      <alignment horizontal="left" vertical="top"/>
    </xf>
    <xf numFmtId="44" fontId="36" fillId="0" borderId="0" xfId="0" applyNumberFormat="1" applyFont="1" applyAlignment="1">
      <alignment vertical="top" wrapText="1"/>
    </xf>
    <xf numFmtId="44" fontId="42" fillId="0" borderId="3" xfId="42" applyFont="1" applyBorder="1" applyAlignment="1">
      <alignment horizontal="right"/>
    </xf>
    <xf numFmtId="44" fontId="44" fillId="0" borderId="1" xfId="42" applyFont="1" applyBorder="1" applyAlignment="1">
      <alignment horizontal="right"/>
    </xf>
    <xf numFmtId="44" fontId="44" fillId="0" borderId="4" xfId="42" applyFont="1" applyBorder="1" applyAlignment="1">
      <alignment horizontal="right"/>
    </xf>
    <xf numFmtId="44" fontId="44" fillId="0" borderId="2" xfId="42" applyFont="1" applyBorder="1" applyAlignment="1">
      <alignment horizontal="right"/>
    </xf>
    <xf numFmtId="0" fontId="34" fillId="0" borderId="0" xfId="0" applyFont="1" applyAlignment="1">
      <alignment horizontal="justify" vertical="center" wrapText="1"/>
    </xf>
    <xf numFmtId="44" fontId="1" fillId="0" borderId="3" xfId="42" applyFont="1" applyBorder="1" applyAlignment="1">
      <alignment horizontal="left" vertical="center" wrapText="1"/>
    </xf>
    <xf numFmtId="44" fontId="35" fillId="0" borderId="3" xfId="42" applyFont="1" applyBorder="1" applyAlignment="1">
      <alignment horizontal="left"/>
    </xf>
    <xf numFmtId="0" fontId="39" fillId="0" borderId="0" xfId="0" applyFont="1" applyAlignment="1">
      <alignment horizontal="left" vertical="center" wrapText="1"/>
    </xf>
    <xf numFmtId="44" fontId="34" fillId="0" borderId="1" xfId="42" applyFont="1" applyBorder="1" applyAlignment="1">
      <alignment horizontal="left" vertical="center"/>
    </xf>
    <xf numFmtId="44" fontId="34" fillId="0" borderId="4" xfId="42" applyFont="1" applyBorder="1" applyAlignment="1">
      <alignment horizontal="left" vertical="center"/>
    </xf>
    <xf numFmtId="44" fontId="34" fillId="0" borderId="2" xfId="42" applyFont="1" applyBorder="1" applyAlignment="1">
      <alignment horizontal="left" vertical="center"/>
    </xf>
    <xf numFmtId="44" fontId="42" fillId="0" borderId="1" xfId="42" applyFont="1" applyBorder="1" applyAlignment="1">
      <alignment horizontal="left" vertical="center"/>
    </xf>
    <xf numFmtId="44" fontId="42" fillId="0" borderId="4" xfId="42" applyFont="1" applyBorder="1" applyAlignment="1">
      <alignment horizontal="left" vertical="center"/>
    </xf>
    <xf numFmtId="44" fontId="42" fillId="0" borderId="2" xfId="42" applyFont="1" applyBorder="1" applyAlignment="1">
      <alignment horizontal="left" vertical="center"/>
    </xf>
    <xf numFmtId="44" fontId="35" fillId="0" borderId="1" xfId="42" applyFont="1" applyBorder="1" applyAlignment="1">
      <alignment horizontal="left" vertical="center"/>
    </xf>
    <xf numFmtId="44" fontId="35" fillId="0" borderId="4" xfId="42" applyFont="1" applyBorder="1" applyAlignment="1">
      <alignment horizontal="left" vertical="center"/>
    </xf>
    <xf numFmtId="44" fontId="35" fillId="0" borderId="2" xfId="42" applyFont="1" applyBorder="1" applyAlignment="1">
      <alignment horizontal="left" vertical="center"/>
    </xf>
  </cellXfs>
  <cellStyles count="59">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1 2" xfId="14" xr:uid="{3FDF2FC6-A992-4395-952C-A9CBEFF49C97}"/>
    <cellStyle name="60% - Énfasis2" xfId="15" builtinId="36" customBuiltin="1"/>
    <cellStyle name="60% - Énfasis2 2" xfId="16" xr:uid="{993B4635-368A-4423-95AE-77768AC54E1F}"/>
    <cellStyle name="60% - Énfasis3" xfId="17" builtinId="40" customBuiltin="1"/>
    <cellStyle name="60% - Énfasis3 2" xfId="18" xr:uid="{A44FEB7D-2749-4B96-8B42-5D8B96E80F50}"/>
    <cellStyle name="60% - Énfasis4" xfId="19" builtinId="44" customBuiltin="1"/>
    <cellStyle name="60% - Énfasis4 2" xfId="20" xr:uid="{25B8992C-4F2F-4222-8DB9-423BAE8DDFF6}"/>
    <cellStyle name="60% - Énfasis5" xfId="21" builtinId="48" customBuiltin="1"/>
    <cellStyle name="60% - Énfasis5 2" xfId="22" xr:uid="{42E5BF1F-4BBC-4784-97F8-9D435BB0C140}"/>
    <cellStyle name="60% - Énfasis6" xfId="23" builtinId="52" customBuiltin="1"/>
    <cellStyle name="60% - Énfasis6 2" xfId="24" xr:uid="{3AFF2965-A9B0-4F53-B2D9-5E41707140C7}"/>
    <cellStyle name="Bueno" xfId="25" builtinId="26" customBuiltin="1"/>
    <cellStyle name="Cálculo" xfId="26" builtinId="22" customBuiltin="1"/>
    <cellStyle name="Celda de comprobación" xfId="27" builtinId="23" customBuiltin="1"/>
    <cellStyle name="Celda vinculada" xfId="28" builtinId="24" customBuiltin="1"/>
    <cellStyle name="Encabezado 1" xfId="29" builtinId="16" customBuiltin="1"/>
    <cellStyle name="Encabezado 4" xfId="30" builtinId="19" customBuiltin="1"/>
    <cellStyle name="Énfasis1" xfId="31" builtinId="29" customBuiltin="1"/>
    <cellStyle name="Énfasis2" xfId="32" builtinId="33" customBuiltin="1"/>
    <cellStyle name="Énfasis3" xfId="33" builtinId="37" customBuiltin="1"/>
    <cellStyle name="Énfasis4" xfId="34" builtinId="41" customBuiltin="1"/>
    <cellStyle name="Énfasis5" xfId="35" builtinId="45" customBuiltin="1"/>
    <cellStyle name="Énfasis6" xfId="36" builtinId="49" customBuiltin="1"/>
    <cellStyle name="Entrada" xfId="37" builtinId="20" customBuiltin="1"/>
    <cellStyle name="Hipervínculo 2" xfId="38" xr:uid="{C42210AE-FC7F-4802-AB86-AB5214B72908}"/>
    <cellStyle name="Incorrecto" xfId="39" builtinId="27" customBuiltin="1"/>
    <cellStyle name="Millares" xfId="40" builtinId="3"/>
    <cellStyle name="Millares 2" xfId="41" xr:uid="{FD1B12AB-2ECA-4E27-BA92-E4F3FBBFEF3B}"/>
    <cellStyle name="Moneda" xfId="42" builtinId="4"/>
    <cellStyle name="Moneda 2" xfId="43" xr:uid="{63C5FD25-9BB6-4411-B3A8-01E5CA8E9DB4}"/>
    <cellStyle name="Moneda 3" xfId="44" xr:uid="{6EE9A490-929B-4839-8A77-095F6D02F11A}"/>
    <cellStyle name="Neutral" xfId="45" builtinId="28" customBuiltin="1"/>
    <cellStyle name="Neutral 2" xfId="46" xr:uid="{21B6D28E-1E7C-41CF-91F9-EB555FE43CB8}"/>
    <cellStyle name="Normal" xfId="0" builtinId="0"/>
    <cellStyle name="Normal 2" xfId="47" xr:uid="{7BA60547-9E07-4F3B-AC09-2D00BDCDC036}"/>
    <cellStyle name="Normal 2 2" xfId="48" xr:uid="{1F8F9336-AAB5-4D29-AB58-BA4D63B787A2}"/>
    <cellStyle name="Notas 2" xfId="49" xr:uid="{70F5DB88-B5B5-474E-BFF7-CB5078BD451C}"/>
    <cellStyle name="Porcentaje" xfId="50" builtinId="5"/>
    <cellStyle name="Salida" xfId="51" builtinId="21" customBuiltin="1"/>
    <cellStyle name="Texto de advertencia" xfId="52" builtinId="11" customBuiltin="1"/>
    <cellStyle name="Texto explicativo" xfId="53" builtinId="53" customBuiltin="1"/>
    <cellStyle name="Título" xfId="54" builtinId="15" customBuiltin="1"/>
    <cellStyle name="Título 2" xfId="55" builtinId="17" customBuiltin="1"/>
    <cellStyle name="Título 3" xfId="56" builtinId="18" customBuiltin="1"/>
    <cellStyle name="Título 4" xfId="57" xr:uid="{B1F4FB16-C406-4025-8568-1EB2096BB8AB}"/>
    <cellStyle name="Total" xfId="58"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34635</xdr:colOff>
      <xdr:row>382</xdr:row>
      <xdr:rowOff>67676</xdr:rowOff>
    </xdr:from>
    <xdr:to>
      <xdr:col>15</xdr:col>
      <xdr:colOff>98618</xdr:colOff>
      <xdr:row>409</xdr:row>
      <xdr:rowOff>46561</xdr:rowOff>
    </xdr:to>
    <xdr:pic>
      <xdr:nvPicPr>
        <xdr:cNvPr id="2" name="Imagen 1">
          <a:extLst>
            <a:ext uri="{FF2B5EF4-FFF2-40B4-BE49-F238E27FC236}">
              <a16:creationId xmlns:a16="http://schemas.microsoft.com/office/drawing/2014/main" id="{9D47F685-E97A-CC30-7B7E-9FE3DA00F007}"/>
            </a:ext>
          </a:extLst>
        </xdr:cNvPr>
        <xdr:cNvPicPr>
          <a:picLocks noChangeAspect="1"/>
        </xdr:cNvPicPr>
      </xdr:nvPicPr>
      <xdr:blipFill>
        <a:blip xmlns:r="http://schemas.openxmlformats.org/officeDocument/2006/relationships" r:embed="rId1"/>
        <a:stretch>
          <a:fillRect/>
        </a:stretch>
      </xdr:blipFill>
      <xdr:spPr>
        <a:xfrm>
          <a:off x="147203" y="61434653"/>
          <a:ext cx="10255733" cy="4187203"/>
        </a:xfrm>
        <a:prstGeom prst="rect">
          <a:avLst/>
        </a:prstGeom>
      </xdr:spPr>
    </xdr:pic>
    <xdr:clientData/>
  </xdr:twoCellAnchor>
  <xdr:twoCellAnchor editAs="oneCell">
    <xdr:from>
      <xdr:col>1</xdr:col>
      <xdr:colOff>69272</xdr:colOff>
      <xdr:row>411</xdr:row>
      <xdr:rowOff>113074</xdr:rowOff>
    </xdr:from>
    <xdr:to>
      <xdr:col>14</xdr:col>
      <xdr:colOff>651067</xdr:colOff>
      <xdr:row>432</xdr:row>
      <xdr:rowOff>114834</xdr:rowOff>
    </xdr:to>
    <xdr:pic>
      <xdr:nvPicPr>
        <xdr:cNvPr id="3" name="Imagen 2">
          <a:extLst>
            <a:ext uri="{FF2B5EF4-FFF2-40B4-BE49-F238E27FC236}">
              <a16:creationId xmlns:a16="http://schemas.microsoft.com/office/drawing/2014/main" id="{868B2620-F9AB-0BFB-A6C7-D52B39D27621}"/>
            </a:ext>
          </a:extLst>
        </xdr:cNvPr>
        <xdr:cNvPicPr>
          <a:picLocks noChangeAspect="1"/>
        </xdr:cNvPicPr>
      </xdr:nvPicPr>
      <xdr:blipFill>
        <a:blip xmlns:r="http://schemas.openxmlformats.org/officeDocument/2006/relationships" r:embed="rId2"/>
        <a:stretch>
          <a:fillRect/>
        </a:stretch>
      </xdr:blipFill>
      <xdr:spPr>
        <a:xfrm>
          <a:off x="181840" y="66000097"/>
          <a:ext cx="10020204" cy="327489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D1F03-6B0D-4828-9386-EC951A71B9DB}">
  <sheetPr>
    <pageSetUpPr fitToPage="1"/>
  </sheetPr>
  <dimension ref="A1:Q446"/>
  <sheetViews>
    <sheetView tabSelected="1" zoomScale="110" zoomScaleNormal="110" workbookViewId="0">
      <selection activeCell="H221" sqref="H221:J223"/>
    </sheetView>
  </sheetViews>
  <sheetFormatPr baseColWidth="10" defaultColWidth="9.33203125" defaultRowHeight="12" customHeight="1" x14ac:dyDescent="0.2"/>
  <cols>
    <col min="1" max="1" width="2" style="1" customWidth="1"/>
    <col min="2" max="2" width="4.1640625" style="1" customWidth="1"/>
    <col min="3" max="3" width="3" style="1" customWidth="1"/>
    <col min="4" max="4" width="13.1640625" style="1" customWidth="1"/>
    <col min="5" max="5" width="9.1640625" style="1" customWidth="1"/>
    <col min="6" max="6" width="34.1640625" style="1" customWidth="1"/>
    <col min="7" max="7" width="19" style="1" customWidth="1"/>
    <col min="8" max="8" width="10.6640625" style="1" customWidth="1"/>
    <col min="9" max="9" width="9.1640625" style="1" customWidth="1"/>
    <col min="10" max="10" width="7" style="1" customWidth="1"/>
    <col min="11" max="11" width="10" style="1" customWidth="1"/>
    <col min="12" max="12" width="18.6640625" style="1" customWidth="1"/>
    <col min="13" max="13" width="11.6640625" style="1" customWidth="1"/>
    <col min="14" max="14" width="15.1640625" style="1" customWidth="1"/>
    <col min="15" max="15" width="13.1640625" style="1" customWidth="1"/>
    <col min="16" max="16384" width="9.33203125" style="1"/>
  </cols>
  <sheetData>
    <row r="1" spans="1:16" ht="7.5" customHeight="1" x14ac:dyDescent="0.2">
      <c r="B1" s="2"/>
      <c r="C1" s="3"/>
    </row>
    <row r="2" spans="1:16" ht="15.75" customHeight="1" x14ac:dyDescent="0.2">
      <c r="A2" s="174" t="s">
        <v>58</v>
      </c>
      <c r="B2" s="174"/>
      <c r="C2" s="174"/>
      <c r="D2" s="174"/>
      <c r="E2" s="174"/>
      <c r="F2" s="174"/>
      <c r="G2" s="174"/>
      <c r="H2" s="174"/>
      <c r="I2" s="174"/>
      <c r="J2" s="174"/>
      <c r="K2" s="174"/>
      <c r="L2" s="174"/>
      <c r="M2" s="174"/>
      <c r="N2" s="174"/>
      <c r="O2" s="174"/>
    </row>
    <row r="3" spans="1:16" ht="15.75" customHeight="1" x14ac:dyDescent="0.2">
      <c r="A3" s="174"/>
      <c r="B3" s="174"/>
      <c r="C3" s="174"/>
      <c r="D3" s="174"/>
      <c r="E3" s="174"/>
      <c r="F3" s="174"/>
      <c r="G3" s="174"/>
      <c r="H3" s="174"/>
      <c r="I3" s="174"/>
      <c r="J3" s="174"/>
      <c r="K3" s="174"/>
      <c r="L3" s="174"/>
      <c r="M3" s="174"/>
      <c r="N3" s="174"/>
      <c r="O3" s="174"/>
    </row>
    <row r="4" spans="1:16" ht="8.25" customHeight="1" x14ac:dyDescent="0.2">
      <c r="A4" s="40"/>
      <c r="B4" s="40"/>
      <c r="C4" s="40"/>
      <c r="D4" s="40"/>
      <c r="E4" s="40"/>
      <c r="F4" s="40"/>
      <c r="G4" s="40"/>
      <c r="H4" s="40"/>
      <c r="I4" s="40"/>
      <c r="J4" s="40"/>
      <c r="K4" s="40"/>
      <c r="L4" s="40"/>
      <c r="M4" s="40"/>
      <c r="N4" s="40"/>
      <c r="O4" s="40"/>
    </row>
    <row r="5" spans="1:16" ht="15.75" customHeight="1" x14ac:dyDescent="0.2">
      <c r="A5" s="155" t="s">
        <v>59</v>
      </c>
      <c r="B5" s="155"/>
      <c r="C5" s="155"/>
      <c r="D5" s="155"/>
      <c r="E5" s="155"/>
      <c r="F5" s="155"/>
      <c r="G5" s="155"/>
      <c r="H5" s="155"/>
      <c r="I5" s="155"/>
      <c r="J5" s="155"/>
      <c r="K5" s="155"/>
      <c r="L5" s="155"/>
      <c r="M5" s="155"/>
      <c r="N5" s="155"/>
      <c r="O5" s="155"/>
    </row>
    <row r="6" spans="1:16" ht="6.75" customHeight="1" x14ac:dyDescent="0.2">
      <c r="A6" s="40"/>
      <c r="B6" s="40"/>
      <c r="C6" s="40"/>
      <c r="D6" s="40"/>
      <c r="E6" s="40"/>
      <c r="F6" s="40"/>
      <c r="G6" s="40"/>
      <c r="H6" s="40"/>
      <c r="I6" s="40"/>
      <c r="J6" s="40"/>
      <c r="K6" s="40"/>
      <c r="L6" s="40"/>
      <c r="M6" s="40"/>
      <c r="N6" s="40"/>
      <c r="O6" s="40"/>
    </row>
    <row r="7" spans="1:16" ht="21.75" customHeight="1" x14ac:dyDescent="0.2">
      <c r="A7" s="155" t="s">
        <v>162</v>
      </c>
      <c r="B7" s="155"/>
      <c r="C7" s="155"/>
      <c r="D7" s="155"/>
      <c r="E7" s="155"/>
      <c r="F7" s="155"/>
      <c r="G7" s="155"/>
      <c r="H7" s="155"/>
      <c r="I7" s="155"/>
      <c r="J7" s="155"/>
      <c r="K7" s="155"/>
      <c r="L7" s="155"/>
      <c r="M7" s="155"/>
      <c r="N7" s="155"/>
      <c r="O7" s="155"/>
    </row>
    <row r="8" spans="1:16" ht="20.25" customHeight="1" x14ac:dyDescent="0.2">
      <c r="A8" s="155" t="s">
        <v>60</v>
      </c>
      <c r="B8" s="155"/>
      <c r="C8" s="155"/>
      <c r="D8" s="155"/>
      <c r="E8" s="155"/>
      <c r="F8" s="155"/>
      <c r="G8" s="155"/>
      <c r="H8" s="155"/>
      <c r="I8" s="155"/>
      <c r="J8" s="155"/>
      <c r="K8" s="155"/>
      <c r="L8" s="155"/>
      <c r="M8" s="155"/>
      <c r="N8" s="155"/>
      <c r="O8" s="155"/>
    </row>
    <row r="9" spans="1:16" ht="13.5" customHeight="1" x14ac:dyDescent="0.2">
      <c r="B9" s="40"/>
      <c r="C9" s="40"/>
      <c r="D9" s="40"/>
      <c r="E9" s="40"/>
      <c r="F9" s="40"/>
      <c r="G9" s="40"/>
      <c r="H9" s="40"/>
      <c r="I9" s="40"/>
      <c r="J9" s="40"/>
      <c r="K9" s="40"/>
      <c r="L9" s="40"/>
      <c r="M9" s="40"/>
      <c r="N9" s="40"/>
      <c r="O9" s="40"/>
      <c r="P9" s="40"/>
    </row>
    <row r="10" spans="1:16" ht="15.75" customHeight="1" x14ac:dyDescent="0.2">
      <c r="A10" s="155" t="s">
        <v>31</v>
      </c>
      <c r="B10" s="155"/>
      <c r="C10" s="155"/>
      <c r="D10" s="155"/>
      <c r="E10" s="155"/>
      <c r="F10" s="155"/>
      <c r="G10" s="155"/>
      <c r="H10" s="155"/>
      <c r="I10" s="155"/>
      <c r="J10" s="155"/>
      <c r="K10" s="155"/>
      <c r="L10" s="155"/>
      <c r="M10" s="155"/>
      <c r="N10" s="155"/>
      <c r="O10" s="155"/>
    </row>
    <row r="11" spans="1:16" ht="7.5" customHeight="1" x14ac:dyDescent="0.2">
      <c r="A11" s="21"/>
      <c r="B11" s="20"/>
      <c r="C11" s="12"/>
      <c r="D11" s="12"/>
      <c r="E11" s="12"/>
      <c r="F11" s="12"/>
      <c r="G11" s="12"/>
      <c r="H11" s="12"/>
      <c r="I11" s="12"/>
      <c r="J11" s="12"/>
      <c r="K11" s="12"/>
      <c r="L11" s="12"/>
      <c r="M11" s="12"/>
      <c r="N11" s="12"/>
      <c r="O11" s="12"/>
    </row>
    <row r="12" spans="1:16" ht="12" customHeight="1" x14ac:dyDescent="0.2">
      <c r="A12" s="20"/>
      <c r="B12" s="34" t="s">
        <v>21</v>
      </c>
      <c r="C12" s="35" t="s">
        <v>7</v>
      </c>
      <c r="D12" s="20"/>
      <c r="E12" s="20"/>
      <c r="F12" s="20"/>
      <c r="G12" s="20"/>
      <c r="H12" s="20"/>
      <c r="I12" s="20"/>
      <c r="J12" s="20"/>
      <c r="K12" s="20"/>
      <c r="L12" s="20"/>
      <c r="M12" s="20"/>
      <c r="N12" s="20"/>
    </row>
    <row r="13" spans="1:16" ht="12" customHeight="1" x14ac:dyDescent="0.2">
      <c r="A13" s="20"/>
      <c r="B13" s="5"/>
      <c r="C13" s="23"/>
      <c r="D13" s="20"/>
      <c r="E13" s="20"/>
      <c r="F13" s="20"/>
      <c r="G13" s="20"/>
      <c r="H13" s="20"/>
      <c r="I13" s="20"/>
      <c r="J13" s="20"/>
      <c r="K13" s="20"/>
      <c r="L13" s="20"/>
      <c r="M13" s="20"/>
      <c r="N13" s="20"/>
    </row>
    <row r="14" spans="1:16" ht="12" customHeight="1" x14ac:dyDescent="0.2">
      <c r="A14" s="20"/>
      <c r="B14" s="5"/>
      <c r="C14" s="5" t="s">
        <v>18</v>
      </c>
      <c r="D14" s="20"/>
      <c r="E14" s="20"/>
      <c r="F14" s="20"/>
      <c r="G14" s="20"/>
      <c r="H14" s="20"/>
      <c r="I14" s="20"/>
      <c r="J14" s="20"/>
      <c r="K14" s="20"/>
      <c r="L14" s="20"/>
      <c r="M14" s="20"/>
      <c r="N14" s="20"/>
    </row>
    <row r="15" spans="1:16" ht="7.5" customHeight="1" x14ac:dyDescent="0.2">
      <c r="A15" s="13"/>
      <c r="B15" s="13"/>
      <c r="C15" s="5"/>
      <c r="D15" s="13"/>
      <c r="E15" s="13"/>
      <c r="F15" s="13"/>
      <c r="G15" s="13"/>
      <c r="H15" s="13"/>
      <c r="I15" s="13"/>
      <c r="J15" s="13"/>
      <c r="K15" s="13"/>
      <c r="L15" s="13"/>
      <c r="M15" s="13"/>
      <c r="N15" s="13"/>
    </row>
    <row r="16" spans="1:16" s="11" customFormat="1" ht="11.25" customHeight="1" x14ac:dyDescent="0.2">
      <c r="A16" s="14"/>
      <c r="B16" s="24" t="s">
        <v>12</v>
      </c>
      <c r="C16" s="156" t="s">
        <v>61</v>
      </c>
      <c r="D16" s="156"/>
      <c r="E16" s="156"/>
      <c r="F16" s="156"/>
      <c r="G16" s="156"/>
      <c r="H16" s="156"/>
      <c r="I16" s="156"/>
      <c r="J16" s="156"/>
      <c r="K16" s="156"/>
      <c r="L16" s="156"/>
      <c r="M16" s="156"/>
      <c r="N16" s="156"/>
      <c r="O16" s="156"/>
    </row>
    <row r="17" spans="1:15" s="11" customFormat="1" ht="11.25" x14ac:dyDescent="0.2">
      <c r="A17" s="14"/>
      <c r="C17" s="156"/>
      <c r="D17" s="156"/>
      <c r="E17" s="156"/>
      <c r="F17" s="156"/>
      <c r="G17" s="156"/>
      <c r="H17" s="156"/>
      <c r="I17" s="156"/>
      <c r="J17" s="156"/>
      <c r="K17" s="156"/>
      <c r="L17" s="156"/>
      <c r="M17" s="156"/>
      <c r="N17" s="156"/>
      <c r="O17" s="156"/>
    </row>
    <row r="18" spans="1:15" s="11" customFormat="1" ht="12" customHeight="1" x14ac:dyDescent="0.2">
      <c r="B18" s="24"/>
      <c r="C18" s="15"/>
      <c r="D18" s="15"/>
      <c r="E18" s="15"/>
      <c r="F18" s="15"/>
      <c r="G18" s="15"/>
      <c r="H18" s="15"/>
      <c r="I18" s="15"/>
      <c r="J18" s="15"/>
      <c r="K18" s="15"/>
      <c r="L18" s="15"/>
      <c r="M18" s="15"/>
      <c r="N18" s="15"/>
      <c r="O18" s="15"/>
    </row>
    <row r="19" spans="1:15" s="11" customFormat="1" ht="12" customHeight="1" x14ac:dyDescent="0.2">
      <c r="B19" s="24"/>
      <c r="C19" s="15"/>
      <c r="D19" s="65" t="s">
        <v>14</v>
      </c>
      <c r="E19" s="66"/>
      <c r="F19" s="66"/>
      <c r="G19" s="66"/>
      <c r="H19" s="66"/>
      <c r="I19" s="66"/>
      <c r="J19" s="66"/>
      <c r="K19" s="66"/>
      <c r="L19" s="67"/>
      <c r="M19" s="65" t="s">
        <v>16</v>
      </c>
      <c r="N19" s="67"/>
      <c r="O19" s="15"/>
    </row>
    <row r="20" spans="1:15" s="11" customFormat="1" ht="12" customHeight="1" x14ac:dyDescent="0.2">
      <c r="B20" s="24"/>
      <c r="C20" s="15"/>
      <c r="D20" s="168" t="s">
        <v>34</v>
      </c>
      <c r="E20" s="168"/>
      <c r="F20" s="168"/>
      <c r="G20" s="168"/>
      <c r="H20" s="168"/>
      <c r="I20" s="168"/>
      <c r="J20" s="168"/>
      <c r="K20" s="168"/>
      <c r="L20" s="168"/>
      <c r="M20" s="133">
        <v>0</v>
      </c>
      <c r="N20" s="133"/>
      <c r="O20" s="15"/>
    </row>
    <row r="21" spans="1:15" s="11" customFormat="1" ht="12" customHeight="1" x14ac:dyDescent="0.2">
      <c r="B21" s="24"/>
      <c r="C21" s="15"/>
      <c r="D21" s="115" t="s">
        <v>35</v>
      </c>
      <c r="E21" s="116"/>
      <c r="F21" s="116"/>
      <c r="G21" s="116"/>
      <c r="H21" s="116"/>
      <c r="I21" s="116"/>
      <c r="J21" s="116"/>
      <c r="K21" s="116"/>
      <c r="L21" s="117"/>
      <c r="M21" s="121">
        <v>93398170.969999999</v>
      </c>
      <c r="N21" s="122"/>
      <c r="O21" s="15"/>
    </row>
    <row r="22" spans="1:15" s="11" customFormat="1" ht="12" customHeight="1" x14ac:dyDescent="0.2">
      <c r="B22" s="24"/>
      <c r="C22" s="15"/>
      <c r="D22" s="118"/>
      <c r="E22" s="119"/>
      <c r="F22" s="119"/>
      <c r="G22" s="119"/>
      <c r="H22" s="119"/>
      <c r="I22" s="119"/>
      <c r="J22" s="119"/>
      <c r="K22" s="119"/>
      <c r="L22" s="120"/>
      <c r="M22" s="123"/>
      <c r="N22" s="124"/>
      <c r="O22" s="15"/>
    </row>
    <row r="23" spans="1:15" s="11" customFormat="1" ht="12" customHeight="1" x14ac:dyDescent="0.2">
      <c r="B23" s="24"/>
      <c r="C23" s="15"/>
      <c r="D23" s="168" t="s">
        <v>36</v>
      </c>
      <c r="E23" s="168"/>
      <c r="F23" s="168"/>
      <c r="G23" s="168"/>
      <c r="H23" s="168"/>
      <c r="I23" s="168"/>
      <c r="J23" s="168"/>
      <c r="K23" s="168"/>
      <c r="L23" s="168"/>
      <c r="M23" s="169">
        <v>13095407.23</v>
      </c>
      <c r="N23" s="169"/>
      <c r="O23" s="15"/>
    </row>
    <row r="24" spans="1:15" s="11" customFormat="1" ht="12" customHeight="1" x14ac:dyDescent="0.2">
      <c r="B24" s="24"/>
      <c r="C24" s="15"/>
      <c r="D24" s="125" t="s">
        <v>15</v>
      </c>
      <c r="E24" s="125"/>
      <c r="F24" s="125"/>
      <c r="G24" s="125"/>
      <c r="H24" s="125"/>
      <c r="I24" s="125"/>
      <c r="J24" s="125"/>
      <c r="K24" s="125"/>
      <c r="L24" s="125"/>
      <c r="M24" s="126">
        <f>SUM(M20:N23)</f>
        <v>106493578.2</v>
      </c>
      <c r="N24" s="127"/>
      <c r="O24" s="15"/>
    </row>
    <row r="25" spans="1:15" s="11" customFormat="1" ht="11.25" customHeight="1" x14ac:dyDescent="0.2">
      <c r="B25" s="24"/>
      <c r="C25" s="15"/>
      <c r="D25" s="15"/>
      <c r="E25" s="15"/>
      <c r="F25" s="15"/>
      <c r="G25" s="15"/>
      <c r="H25" s="15"/>
      <c r="I25" s="15"/>
      <c r="J25" s="15"/>
      <c r="K25" s="15"/>
      <c r="L25" s="15"/>
      <c r="M25" s="15"/>
      <c r="N25" s="15"/>
      <c r="O25" s="15"/>
    </row>
    <row r="26" spans="1:15" s="11" customFormat="1" ht="12" customHeight="1" x14ac:dyDescent="0.2">
      <c r="B26" s="24"/>
      <c r="C26" s="5"/>
      <c r="D26" s="25"/>
      <c r="E26" s="25"/>
      <c r="F26" s="25"/>
      <c r="G26" s="25"/>
      <c r="H26" s="25"/>
      <c r="I26" s="25"/>
      <c r="J26" s="25"/>
      <c r="K26" s="25"/>
      <c r="L26" s="25"/>
      <c r="M26" s="25"/>
      <c r="N26" s="25"/>
      <c r="O26" s="15"/>
    </row>
    <row r="27" spans="1:15" s="11" customFormat="1" ht="12" customHeight="1" x14ac:dyDescent="0.2">
      <c r="B27" s="24"/>
      <c r="C27" s="157" t="s">
        <v>19</v>
      </c>
      <c r="D27" s="157"/>
      <c r="E27" s="157"/>
      <c r="F27" s="157"/>
      <c r="G27" s="157"/>
      <c r="H27" s="157"/>
      <c r="I27" s="157"/>
      <c r="J27" s="157"/>
      <c r="K27" s="157"/>
      <c r="L27" s="157"/>
      <c r="M27" s="157"/>
      <c r="N27" s="157"/>
      <c r="O27" s="157"/>
    </row>
    <row r="28" spans="1:15" s="11" customFormat="1" ht="12" customHeight="1" x14ac:dyDescent="0.2">
      <c r="B28" s="24"/>
      <c r="C28" s="157"/>
      <c r="D28" s="157"/>
      <c r="E28" s="157"/>
      <c r="F28" s="157"/>
      <c r="G28" s="157"/>
      <c r="H28" s="157"/>
      <c r="I28" s="157"/>
      <c r="J28" s="157"/>
      <c r="K28" s="157"/>
      <c r="L28" s="157"/>
      <c r="M28" s="157"/>
      <c r="N28" s="157"/>
      <c r="O28" s="157"/>
    </row>
    <row r="29" spans="1:15" s="11" customFormat="1" ht="7.5" customHeight="1" x14ac:dyDescent="0.2">
      <c r="B29" s="24"/>
      <c r="C29" s="39"/>
      <c r="D29" s="39"/>
      <c r="E29" s="39"/>
      <c r="F29" s="39"/>
      <c r="G29" s="39"/>
      <c r="H29" s="39"/>
      <c r="I29" s="39"/>
      <c r="J29" s="39"/>
      <c r="K29" s="39"/>
      <c r="L29" s="39"/>
      <c r="M29" s="39"/>
      <c r="N29" s="39"/>
      <c r="O29" s="39"/>
    </row>
    <row r="30" spans="1:15" ht="12" customHeight="1" x14ac:dyDescent="0.2">
      <c r="B30" s="26"/>
      <c r="C30" s="16"/>
      <c r="D30" s="65" t="s">
        <v>14</v>
      </c>
      <c r="E30" s="66"/>
      <c r="F30" s="66"/>
      <c r="G30" s="66"/>
      <c r="H30" s="66"/>
      <c r="I30" s="66"/>
      <c r="J30" s="66"/>
      <c r="K30" s="66"/>
      <c r="L30" s="67"/>
      <c r="M30" s="153" t="s">
        <v>16</v>
      </c>
      <c r="N30" s="154"/>
      <c r="O30" s="16"/>
    </row>
    <row r="31" spans="1:15" ht="12" customHeight="1" x14ac:dyDescent="0.2">
      <c r="B31" s="26"/>
      <c r="C31" s="16"/>
      <c r="D31" s="175"/>
      <c r="E31" s="176"/>
      <c r="F31" s="176"/>
      <c r="G31" s="176"/>
      <c r="H31" s="176"/>
      <c r="I31" s="176"/>
      <c r="J31" s="176"/>
      <c r="K31" s="176"/>
      <c r="L31" s="177"/>
      <c r="M31" s="132"/>
      <c r="N31" s="132"/>
      <c r="O31" s="16"/>
    </row>
    <row r="32" spans="1:15" ht="12" customHeight="1" x14ac:dyDescent="0.2">
      <c r="B32" s="26"/>
      <c r="C32" s="16"/>
      <c r="D32" s="68" t="s">
        <v>37</v>
      </c>
      <c r="E32" s="68"/>
      <c r="F32" s="68"/>
      <c r="G32" s="68"/>
      <c r="H32" s="68"/>
      <c r="I32" s="68"/>
      <c r="J32" s="68"/>
      <c r="K32" s="68"/>
      <c r="L32" s="68"/>
      <c r="M32" s="132">
        <v>0</v>
      </c>
      <c r="N32" s="132"/>
      <c r="O32" s="16"/>
    </row>
    <row r="33" spans="2:15" ht="12" customHeight="1" x14ac:dyDescent="0.2">
      <c r="B33" s="26"/>
      <c r="C33" s="16"/>
      <c r="D33" s="32" t="s">
        <v>32</v>
      </c>
      <c r="E33" s="94" t="s">
        <v>37</v>
      </c>
      <c r="F33" s="94"/>
      <c r="G33" s="94"/>
      <c r="H33" s="94"/>
      <c r="I33" s="94"/>
      <c r="J33" s="94"/>
      <c r="K33" s="94"/>
      <c r="L33" s="95"/>
      <c r="M33" s="130">
        <f>SUM(M31:N31)</f>
        <v>0</v>
      </c>
      <c r="N33" s="131"/>
      <c r="O33" s="16"/>
    </row>
    <row r="34" spans="2:15" ht="12" customHeight="1" x14ac:dyDescent="0.2">
      <c r="B34" s="26"/>
      <c r="C34" s="16"/>
      <c r="D34" s="68" t="s">
        <v>38</v>
      </c>
      <c r="E34" s="68"/>
      <c r="F34" s="68"/>
      <c r="G34" s="68"/>
      <c r="H34" s="68"/>
      <c r="I34" s="68"/>
      <c r="J34" s="68"/>
      <c r="K34" s="68"/>
      <c r="L34" s="68"/>
      <c r="M34" s="132">
        <v>0</v>
      </c>
      <c r="N34" s="132"/>
      <c r="O34" s="16"/>
    </row>
    <row r="35" spans="2:15" ht="12" customHeight="1" x14ac:dyDescent="0.2">
      <c r="B35" s="26"/>
      <c r="C35" s="16"/>
      <c r="D35" s="32" t="s">
        <v>32</v>
      </c>
      <c r="E35" s="94" t="s">
        <v>38</v>
      </c>
      <c r="F35" s="94"/>
      <c r="G35" s="94"/>
      <c r="H35" s="94"/>
      <c r="I35" s="94"/>
      <c r="J35" s="94"/>
      <c r="K35" s="94"/>
      <c r="L35" s="95"/>
      <c r="M35" s="130">
        <f>SUM(M34:N34)</f>
        <v>0</v>
      </c>
      <c r="N35" s="131"/>
      <c r="O35" s="16"/>
    </row>
    <row r="36" spans="2:15" ht="12" customHeight="1" x14ac:dyDescent="0.2">
      <c r="B36" s="26"/>
      <c r="C36" s="16"/>
      <c r="D36" s="102" t="s">
        <v>39</v>
      </c>
      <c r="E36" s="103"/>
      <c r="F36" s="103"/>
      <c r="G36" s="103"/>
      <c r="H36" s="103"/>
      <c r="I36" s="103"/>
      <c r="J36" s="103"/>
      <c r="K36" s="103"/>
      <c r="L36" s="104"/>
      <c r="M36" s="132">
        <v>0</v>
      </c>
      <c r="N36" s="132"/>
      <c r="O36" s="16"/>
    </row>
    <row r="37" spans="2:15" ht="12" customHeight="1" x14ac:dyDescent="0.2">
      <c r="B37" s="26"/>
      <c r="C37" s="16"/>
      <c r="D37" s="32" t="s">
        <v>32</v>
      </c>
      <c r="E37" s="94" t="s">
        <v>39</v>
      </c>
      <c r="F37" s="94"/>
      <c r="G37" s="94"/>
      <c r="H37" s="94"/>
      <c r="I37" s="94"/>
      <c r="J37" s="94"/>
      <c r="K37" s="94"/>
      <c r="L37" s="95"/>
      <c r="M37" s="130">
        <f>SUM(M36:N36)</f>
        <v>0</v>
      </c>
      <c r="N37" s="131"/>
      <c r="O37" s="16"/>
    </row>
    <row r="38" spans="2:15" ht="12" customHeight="1" x14ac:dyDescent="0.2">
      <c r="B38" s="26"/>
      <c r="C38" s="16"/>
      <c r="D38" s="68" t="s">
        <v>40</v>
      </c>
      <c r="E38" s="68"/>
      <c r="F38" s="68"/>
      <c r="G38" s="68"/>
      <c r="H38" s="68"/>
      <c r="I38" s="68"/>
      <c r="J38" s="68"/>
      <c r="K38" s="68"/>
      <c r="L38" s="68"/>
      <c r="M38" s="132">
        <v>0</v>
      </c>
      <c r="N38" s="132"/>
      <c r="O38" s="16"/>
    </row>
    <row r="39" spans="2:15" ht="12" customHeight="1" x14ac:dyDescent="0.2">
      <c r="B39" s="26"/>
      <c r="C39" s="16"/>
      <c r="D39" s="32" t="s">
        <v>32</v>
      </c>
      <c r="E39" s="94" t="s">
        <v>40</v>
      </c>
      <c r="F39" s="94"/>
      <c r="G39" s="94"/>
      <c r="H39" s="94"/>
      <c r="I39" s="94"/>
      <c r="J39" s="94"/>
      <c r="K39" s="94"/>
      <c r="L39" s="95"/>
      <c r="M39" s="130">
        <f>SUM(M38)</f>
        <v>0</v>
      </c>
      <c r="N39" s="131"/>
      <c r="O39" s="16"/>
    </row>
    <row r="40" spans="2:15" ht="12" customHeight="1" x14ac:dyDescent="0.2">
      <c r="B40" s="26"/>
      <c r="C40" s="16"/>
      <c r="D40" s="68" t="s">
        <v>41</v>
      </c>
      <c r="E40" s="68"/>
      <c r="F40" s="68"/>
      <c r="G40" s="68"/>
      <c r="H40" s="68"/>
      <c r="I40" s="68"/>
      <c r="J40" s="68"/>
      <c r="K40" s="68"/>
      <c r="L40" s="68"/>
      <c r="M40" s="132">
        <v>0</v>
      </c>
      <c r="N40" s="132"/>
      <c r="O40" s="16"/>
    </row>
    <row r="41" spans="2:15" ht="12" customHeight="1" x14ac:dyDescent="0.2">
      <c r="B41" s="26"/>
      <c r="C41" s="16"/>
      <c r="D41" s="32" t="s">
        <v>32</v>
      </c>
      <c r="E41" s="94" t="s">
        <v>41</v>
      </c>
      <c r="F41" s="94"/>
      <c r="G41" s="94"/>
      <c r="H41" s="94"/>
      <c r="I41" s="94"/>
      <c r="J41" s="94"/>
      <c r="K41" s="94"/>
      <c r="L41" s="95"/>
      <c r="M41" s="130">
        <f>SUM(M40)</f>
        <v>0</v>
      </c>
      <c r="N41" s="131"/>
      <c r="O41" s="16"/>
    </row>
    <row r="42" spans="2:15" ht="12" customHeight="1" x14ac:dyDescent="0.2">
      <c r="B42" s="26"/>
      <c r="C42" s="16"/>
      <c r="D42" s="68" t="s">
        <v>42</v>
      </c>
      <c r="E42" s="68"/>
      <c r="F42" s="68"/>
      <c r="G42" s="68"/>
      <c r="H42" s="68"/>
      <c r="I42" s="68"/>
      <c r="J42" s="68"/>
      <c r="K42" s="68"/>
      <c r="L42" s="68"/>
      <c r="M42" s="132">
        <v>93398170.969999999</v>
      </c>
      <c r="N42" s="132"/>
    </row>
    <row r="43" spans="2:15" ht="12" customHeight="1" x14ac:dyDescent="0.2">
      <c r="B43" s="26"/>
      <c r="C43" s="16"/>
      <c r="D43" s="32" t="s">
        <v>32</v>
      </c>
      <c r="E43" s="94" t="s">
        <v>42</v>
      </c>
      <c r="F43" s="94"/>
      <c r="G43" s="94"/>
      <c r="H43" s="94"/>
      <c r="I43" s="94"/>
      <c r="J43" s="94"/>
      <c r="K43" s="94"/>
      <c r="L43" s="95"/>
      <c r="M43" s="130">
        <f>SUM(M42)</f>
        <v>93398170.969999999</v>
      </c>
      <c r="N43" s="131"/>
    </row>
    <row r="44" spans="2:15" ht="12" customHeight="1" x14ac:dyDescent="0.2">
      <c r="B44" s="26"/>
      <c r="C44" s="16"/>
      <c r="D44" s="68" t="s">
        <v>43</v>
      </c>
      <c r="E44" s="68"/>
      <c r="F44" s="68"/>
      <c r="G44" s="68"/>
      <c r="H44" s="68"/>
      <c r="I44" s="68"/>
      <c r="J44" s="68"/>
      <c r="K44" s="68"/>
      <c r="L44" s="68"/>
      <c r="M44" s="132">
        <v>0</v>
      </c>
      <c r="N44" s="132"/>
    </row>
    <row r="45" spans="2:15" ht="12" customHeight="1" x14ac:dyDescent="0.2">
      <c r="B45" s="26"/>
      <c r="C45" s="16"/>
      <c r="D45" s="32" t="s">
        <v>32</v>
      </c>
      <c r="E45" s="94" t="s">
        <v>43</v>
      </c>
      <c r="F45" s="94"/>
      <c r="G45" s="94"/>
      <c r="H45" s="94"/>
      <c r="I45" s="94"/>
      <c r="J45" s="94"/>
      <c r="K45" s="94"/>
      <c r="L45" s="95"/>
      <c r="M45" s="130">
        <f>SUM(M44)</f>
        <v>0</v>
      </c>
      <c r="N45" s="131"/>
    </row>
    <row r="46" spans="2:15" ht="12" customHeight="1" x14ac:dyDescent="0.2">
      <c r="B46" s="26"/>
      <c r="C46" s="16"/>
      <c r="D46" s="68" t="s">
        <v>44</v>
      </c>
      <c r="E46" s="68"/>
      <c r="F46" s="68"/>
      <c r="G46" s="68"/>
      <c r="H46" s="68"/>
      <c r="I46" s="68"/>
      <c r="J46" s="68"/>
      <c r="K46" s="68"/>
      <c r="L46" s="68"/>
      <c r="M46" s="132">
        <v>0</v>
      </c>
      <c r="N46" s="132"/>
    </row>
    <row r="47" spans="2:15" ht="12" customHeight="1" x14ac:dyDescent="0.2">
      <c r="B47" s="26"/>
      <c r="C47" s="16"/>
      <c r="D47" s="32" t="s">
        <v>32</v>
      </c>
      <c r="E47" s="94" t="s">
        <v>44</v>
      </c>
      <c r="F47" s="94"/>
      <c r="G47" s="94"/>
      <c r="H47" s="94"/>
      <c r="I47" s="94"/>
      <c r="J47" s="94"/>
      <c r="K47" s="94"/>
      <c r="L47" s="95"/>
      <c r="M47" s="130">
        <f>SUM(M46)</f>
        <v>0</v>
      </c>
      <c r="N47" s="131"/>
    </row>
    <row r="48" spans="2:15" ht="12" customHeight="1" x14ac:dyDescent="0.2">
      <c r="B48" s="26"/>
      <c r="C48" s="16"/>
      <c r="D48" s="125" t="s">
        <v>15</v>
      </c>
      <c r="E48" s="125"/>
      <c r="F48" s="125"/>
      <c r="G48" s="125"/>
      <c r="H48" s="125"/>
      <c r="I48" s="125"/>
      <c r="J48" s="125"/>
      <c r="K48" s="125"/>
      <c r="L48" s="125"/>
      <c r="M48" s="158">
        <f>+M47+M45+M43+M41+M39++M37+M35+M33</f>
        <v>93398170.969999999</v>
      </c>
      <c r="N48" s="158"/>
    </row>
    <row r="49" spans="2:15" ht="12.75" customHeight="1" x14ac:dyDescent="0.2">
      <c r="B49" s="26"/>
      <c r="C49" s="16"/>
      <c r="D49" s="16"/>
      <c r="E49" s="16"/>
      <c r="F49" s="16"/>
      <c r="G49" s="16"/>
      <c r="H49" s="16"/>
      <c r="I49" s="16"/>
      <c r="J49" s="16"/>
      <c r="K49" s="16"/>
      <c r="L49" s="16"/>
      <c r="M49" s="16"/>
      <c r="N49" s="16"/>
      <c r="O49" s="16"/>
    </row>
    <row r="50" spans="2:15" ht="12.75" customHeight="1" x14ac:dyDescent="0.2">
      <c r="B50" s="26"/>
      <c r="C50" s="16"/>
      <c r="D50" s="56" t="s">
        <v>163</v>
      </c>
      <c r="E50" s="56"/>
      <c r="F50" s="56"/>
      <c r="G50" s="56"/>
      <c r="H50" s="56"/>
      <c r="I50" s="56"/>
      <c r="J50" s="56"/>
      <c r="K50" s="56"/>
      <c r="L50" s="56"/>
      <c r="M50" s="56"/>
      <c r="N50" s="56"/>
      <c r="O50" s="56"/>
    </row>
    <row r="51" spans="2:15" ht="12.75" customHeight="1" x14ac:dyDescent="0.2">
      <c r="B51" s="26"/>
      <c r="C51" s="16"/>
      <c r="D51" s="56"/>
      <c r="E51" s="56"/>
      <c r="F51" s="56"/>
      <c r="G51" s="56"/>
      <c r="H51" s="56"/>
      <c r="I51" s="56"/>
      <c r="J51" s="56"/>
      <c r="K51" s="56"/>
      <c r="L51" s="56"/>
      <c r="M51" s="56"/>
      <c r="N51" s="56"/>
      <c r="O51" s="56"/>
    </row>
    <row r="52" spans="2:15" ht="12.75" customHeight="1" x14ac:dyDescent="0.2">
      <c r="B52" s="26"/>
      <c r="C52" s="16"/>
      <c r="D52" s="16"/>
      <c r="E52" s="16"/>
      <c r="F52" s="16"/>
      <c r="G52" s="16"/>
      <c r="H52" s="16"/>
      <c r="I52" s="16"/>
      <c r="J52" s="16"/>
      <c r="K52" s="16"/>
      <c r="L52" s="16"/>
      <c r="M52" s="16"/>
      <c r="N52" s="16"/>
      <c r="O52" s="16"/>
    </row>
    <row r="53" spans="2:15" s="11" customFormat="1" ht="12" customHeight="1" x14ac:dyDescent="0.2">
      <c r="B53" s="24"/>
      <c r="C53" s="5" t="s">
        <v>20</v>
      </c>
      <c r="D53" s="25"/>
      <c r="E53" s="25"/>
      <c r="F53" s="25"/>
      <c r="G53" s="25"/>
      <c r="H53" s="25"/>
      <c r="I53" s="25"/>
      <c r="J53" s="25"/>
      <c r="K53" s="25"/>
      <c r="L53" s="25"/>
      <c r="M53" s="25"/>
      <c r="N53" s="25"/>
      <c r="O53" s="15"/>
    </row>
    <row r="54" spans="2:15" ht="12" customHeight="1" x14ac:dyDescent="0.2">
      <c r="B54" s="26"/>
      <c r="C54" s="16"/>
      <c r="D54" s="16"/>
      <c r="E54" s="16"/>
      <c r="F54" s="16"/>
      <c r="G54" s="16"/>
      <c r="H54" s="16"/>
      <c r="I54" s="16"/>
      <c r="J54" s="16"/>
      <c r="K54" s="16"/>
      <c r="L54" s="16"/>
      <c r="M54" s="16"/>
      <c r="N54" s="16"/>
      <c r="O54" s="16"/>
    </row>
    <row r="55" spans="2:15" ht="12" customHeight="1" x14ac:dyDescent="0.2">
      <c r="C55" s="26"/>
      <c r="D55" s="65" t="s">
        <v>14</v>
      </c>
      <c r="E55" s="66"/>
      <c r="F55" s="66"/>
      <c r="G55" s="66"/>
      <c r="H55" s="66"/>
      <c r="I55" s="66"/>
      <c r="J55" s="66"/>
      <c r="K55" s="66"/>
      <c r="L55" s="67"/>
      <c r="M55" s="65" t="s">
        <v>16</v>
      </c>
      <c r="N55" s="67"/>
      <c r="O55" s="16"/>
    </row>
    <row r="56" spans="2:15" ht="12" customHeight="1" x14ac:dyDescent="0.2">
      <c r="C56" s="26"/>
      <c r="D56" s="68" t="s">
        <v>62</v>
      </c>
      <c r="E56" s="68"/>
      <c r="F56" s="68"/>
      <c r="G56" s="68"/>
      <c r="H56" s="68"/>
      <c r="I56" s="68"/>
      <c r="J56" s="68"/>
      <c r="K56" s="68"/>
      <c r="L56" s="68"/>
      <c r="M56" s="133">
        <v>13095407.109999999</v>
      </c>
      <c r="N56" s="133"/>
      <c r="O56" s="16"/>
    </row>
    <row r="57" spans="2:15" ht="12" customHeight="1" x14ac:dyDescent="0.2">
      <c r="C57" s="26"/>
      <c r="D57" s="68" t="s">
        <v>36</v>
      </c>
      <c r="E57" s="68"/>
      <c r="F57" s="68"/>
      <c r="G57" s="68"/>
      <c r="H57" s="68"/>
      <c r="I57" s="68"/>
      <c r="J57" s="68"/>
      <c r="K57" s="68"/>
      <c r="L57" s="68"/>
      <c r="M57" s="133">
        <v>0.12</v>
      </c>
      <c r="N57" s="133"/>
      <c r="O57" s="16"/>
    </row>
    <row r="58" spans="2:15" ht="12" customHeight="1" x14ac:dyDescent="0.2">
      <c r="C58" s="26"/>
      <c r="D58" s="125" t="s">
        <v>15</v>
      </c>
      <c r="E58" s="125"/>
      <c r="F58" s="125"/>
      <c r="G58" s="125"/>
      <c r="H58" s="125"/>
      <c r="I58" s="125"/>
      <c r="J58" s="125"/>
      <c r="K58" s="125"/>
      <c r="L58" s="125"/>
      <c r="M58" s="126">
        <f>SUM(M56:N57)</f>
        <v>13095407.229999999</v>
      </c>
      <c r="N58" s="127"/>
      <c r="O58" s="16"/>
    </row>
    <row r="59" spans="2:15" ht="5.25" customHeight="1" x14ac:dyDescent="0.2">
      <c r="B59" s="26"/>
      <c r="C59" s="16"/>
      <c r="D59" s="16"/>
      <c r="E59" s="16"/>
      <c r="F59" s="16"/>
      <c r="G59" s="16"/>
      <c r="H59" s="16"/>
      <c r="I59" s="16"/>
      <c r="J59" s="16"/>
      <c r="K59" s="16"/>
      <c r="L59" s="16"/>
      <c r="M59" s="16"/>
      <c r="N59" s="16"/>
      <c r="O59" s="16"/>
    </row>
    <row r="60" spans="2:15" ht="12" customHeight="1" x14ac:dyDescent="0.2">
      <c r="B60" s="26"/>
      <c r="C60" s="16"/>
      <c r="D60" s="56" t="s">
        <v>164</v>
      </c>
      <c r="E60" s="56"/>
      <c r="F60" s="56"/>
      <c r="G60" s="56"/>
      <c r="H60" s="56"/>
      <c r="I60" s="56"/>
      <c r="J60" s="56"/>
      <c r="K60" s="56"/>
      <c r="L60" s="56"/>
      <c r="M60" s="56"/>
      <c r="N60" s="56"/>
      <c r="O60" s="56"/>
    </row>
    <row r="61" spans="2:15" ht="12" customHeight="1" x14ac:dyDescent="0.2">
      <c r="B61" s="26"/>
      <c r="C61" s="16"/>
      <c r="D61" s="56"/>
      <c r="E61" s="56"/>
      <c r="F61" s="56"/>
      <c r="G61" s="56"/>
      <c r="H61" s="56"/>
      <c r="I61" s="56"/>
      <c r="J61" s="56"/>
      <c r="K61" s="56"/>
      <c r="L61" s="56"/>
      <c r="M61" s="56"/>
      <c r="N61" s="56"/>
      <c r="O61" s="56"/>
    </row>
    <row r="62" spans="2:15" ht="12" customHeight="1" x14ac:dyDescent="0.2">
      <c r="B62" s="26"/>
      <c r="C62" s="16"/>
      <c r="D62" s="56"/>
      <c r="E62" s="56"/>
      <c r="F62" s="56"/>
      <c r="G62" s="56"/>
      <c r="H62" s="56"/>
      <c r="I62" s="56"/>
      <c r="J62" s="56"/>
      <c r="K62" s="56"/>
      <c r="L62" s="56"/>
      <c r="M62" s="56"/>
      <c r="N62" s="56"/>
      <c r="O62" s="56"/>
    </row>
    <row r="63" spans="2:15" ht="12" customHeight="1" x14ac:dyDescent="0.2">
      <c r="B63" s="26"/>
      <c r="C63" s="16"/>
      <c r="D63" s="16"/>
      <c r="E63" s="16"/>
      <c r="F63" s="16"/>
      <c r="G63" s="16"/>
      <c r="H63" s="16"/>
      <c r="I63" s="16"/>
      <c r="J63" s="16"/>
      <c r="K63" s="16"/>
      <c r="L63" s="16"/>
      <c r="M63" s="16"/>
      <c r="N63" s="16"/>
      <c r="O63" s="16"/>
    </row>
    <row r="64" spans="2:15" s="11" customFormat="1" ht="12" customHeight="1" x14ac:dyDescent="0.2">
      <c r="B64" s="24"/>
      <c r="C64" s="5" t="s">
        <v>4</v>
      </c>
      <c r="D64" s="25"/>
      <c r="E64" s="25"/>
      <c r="F64" s="25"/>
      <c r="G64" s="25"/>
      <c r="H64" s="25"/>
      <c r="I64" s="25"/>
      <c r="J64" s="25"/>
      <c r="K64" s="25"/>
      <c r="L64" s="25"/>
      <c r="M64" s="25"/>
      <c r="N64" s="25"/>
      <c r="O64" s="15"/>
    </row>
    <row r="65" spans="1:15" ht="5.25" customHeight="1" x14ac:dyDescent="0.2">
      <c r="A65" s="12"/>
      <c r="B65" s="12"/>
      <c r="C65" s="5"/>
      <c r="D65" s="12"/>
      <c r="E65" s="12"/>
      <c r="F65" s="12"/>
      <c r="G65" s="12"/>
      <c r="H65" s="12"/>
      <c r="I65" s="12"/>
      <c r="J65" s="12"/>
      <c r="K65" s="12"/>
      <c r="L65" s="12"/>
      <c r="M65" s="12"/>
      <c r="N65" s="12"/>
      <c r="O65" s="12"/>
    </row>
    <row r="66" spans="1:15" ht="12" customHeight="1" x14ac:dyDescent="0.2">
      <c r="A66" s="12"/>
      <c r="B66" s="4" t="s">
        <v>12</v>
      </c>
      <c r="C66" s="167" t="s">
        <v>63</v>
      </c>
      <c r="D66" s="167"/>
      <c r="E66" s="167"/>
      <c r="F66" s="167"/>
      <c r="G66" s="167"/>
      <c r="H66" s="167"/>
      <c r="I66" s="167"/>
      <c r="J66" s="167"/>
      <c r="K66" s="167"/>
      <c r="L66" s="167"/>
      <c r="M66" s="167"/>
      <c r="N66" s="167"/>
      <c r="O66" s="167"/>
    </row>
    <row r="67" spans="1:15" ht="12" customHeight="1" x14ac:dyDescent="0.2">
      <c r="A67" s="12"/>
      <c r="B67" s="12"/>
      <c r="C67" s="12"/>
      <c r="D67" s="27"/>
      <c r="E67" s="27"/>
      <c r="F67" s="27"/>
      <c r="G67" s="27"/>
      <c r="H67" s="27"/>
      <c r="I67" s="27"/>
      <c r="J67" s="27"/>
      <c r="K67" s="27"/>
      <c r="L67" s="27"/>
      <c r="M67" s="27"/>
      <c r="N67" s="27"/>
      <c r="O67" s="12"/>
    </row>
    <row r="68" spans="1:15" ht="12" customHeight="1" x14ac:dyDescent="0.2">
      <c r="A68" s="12"/>
      <c r="B68" s="12"/>
      <c r="C68" s="12"/>
      <c r="D68" s="65" t="s">
        <v>14</v>
      </c>
      <c r="E68" s="66"/>
      <c r="F68" s="66"/>
      <c r="G68" s="66"/>
      <c r="H68" s="66"/>
      <c r="I68" s="66"/>
      <c r="J68" s="66"/>
      <c r="K68" s="66"/>
      <c r="L68" s="67"/>
      <c r="M68" s="153" t="s">
        <v>16</v>
      </c>
      <c r="N68" s="154"/>
    </row>
    <row r="69" spans="1:15" ht="12" customHeight="1" x14ac:dyDescent="0.2">
      <c r="A69" s="12"/>
      <c r="B69" s="12"/>
      <c r="C69" s="12"/>
      <c r="D69" s="150" t="s">
        <v>65</v>
      </c>
      <c r="E69" s="151"/>
      <c r="F69" s="151"/>
      <c r="G69" s="151"/>
      <c r="H69" s="151"/>
      <c r="I69" s="151"/>
      <c r="J69" s="151"/>
      <c r="K69" s="151"/>
      <c r="L69" s="152"/>
      <c r="M69" s="128">
        <v>71736565.200000003</v>
      </c>
      <c r="N69" s="129"/>
    </row>
    <row r="70" spans="1:15" ht="12" customHeight="1" x14ac:dyDescent="0.2">
      <c r="A70" s="12"/>
      <c r="B70" s="12"/>
      <c r="C70" s="12"/>
      <c r="D70" s="150" t="s">
        <v>66</v>
      </c>
      <c r="E70" s="151"/>
      <c r="F70" s="151"/>
      <c r="G70" s="151"/>
      <c r="H70" s="151"/>
      <c r="I70" s="151"/>
      <c r="J70" s="151"/>
      <c r="K70" s="151"/>
      <c r="L70" s="152"/>
      <c r="M70" s="128">
        <v>0</v>
      </c>
      <c r="N70" s="129"/>
    </row>
    <row r="71" spans="1:15" ht="12" customHeight="1" x14ac:dyDescent="0.2">
      <c r="A71" s="12"/>
      <c r="B71" s="12"/>
      <c r="C71" s="12"/>
      <c r="D71" s="150" t="s">
        <v>64</v>
      </c>
      <c r="E71" s="151"/>
      <c r="F71" s="151"/>
      <c r="G71" s="151"/>
      <c r="H71" s="151"/>
      <c r="I71" s="151"/>
      <c r="J71" s="151"/>
      <c r="K71" s="151"/>
      <c r="L71" s="152"/>
      <c r="M71" s="128">
        <v>29306722.359999999</v>
      </c>
      <c r="N71" s="129"/>
      <c r="O71" s="179"/>
    </row>
    <row r="72" spans="1:15" ht="12" customHeight="1" x14ac:dyDescent="0.2">
      <c r="A72" s="12"/>
      <c r="B72" s="12"/>
      <c r="C72" s="12"/>
      <c r="D72" s="150" t="s">
        <v>67</v>
      </c>
      <c r="E72" s="151"/>
      <c r="F72" s="151"/>
      <c r="G72" s="151"/>
      <c r="H72" s="151"/>
      <c r="I72" s="151"/>
      <c r="J72" s="151"/>
      <c r="K72" s="151"/>
      <c r="L72" s="152"/>
      <c r="M72" s="128">
        <v>0</v>
      </c>
      <c r="N72" s="129"/>
    </row>
    <row r="73" spans="1:15" ht="12" customHeight="1" x14ac:dyDescent="0.2">
      <c r="A73" s="12"/>
      <c r="B73" s="12"/>
      <c r="C73" s="12"/>
      <c r="D73" s="150" t="s">
        <v>68</v>
      </c>
      <c r="E73" s="151"/>
      <c r="F73" s="151"/>
      <c r="G73" s="151"/>
      <c r="H73" s="151"/>
      <c r="I73" s="151"/>
      <c r="J73" s="151"/>
      <c r="K73" s="151"/>
      <c r="L73" s="152"/>
      <c r="M73" s="128">
        <v>74093.66</v>
      </c>
      <c r="N73" s="129"/>
    </row>
    <row r="74" spans="1:15" ht="12" customHeight="1" x14ac:dyDescent="0.2">
      <c r="A74" s="12"/>
      <c r="B74" s="12"/>
      <c r="C74" s="12"/>
      <c r="D74" s="102" t="s">
        <v>69</v>
      </c>
      <c r="E74" s="103"/>
      <c r="F74" s="103"/>
      <c r="G74" s="103"/>
      <c r="H74" s="103"/>
      <c r="I74" s="103"/>
      <c r="J74" s="103"/>
      <c r="K74" s="103"/>
      <c r="L74" s="104"/>
      <c r="M74" s="128">
        <v>0</v>
      </c>
      <c r="N74" s="129"/>
    </row>
    <row r="75" spans="1:15" ht="12" customHeight="1" x14ac:dyDescent="0.2">
      <c r="A75" s="12"/>
      <c r="B75" s="12"/>
      <c r="C75" s="12"/>
      <c r="D75" s="70" t="s">
        <v>15</v>
      </c>
      <c r="E75" s="71"/>
      <c r="F75" s="71"/>
      <c r="G75" s="71"/>
      <c r="H75" s="71"/>
      <c r="I75" s="71"/>
      <c r="J75" s="71"/>
      <c r="K75" s="71"/>
      <c r="L75" s="72"/>
      <c r="M75" s="126">
        <f>SUM(M69:N74)</f>
        <v>101117381.22</v>
      </c>
      <c r="N75" s="127"/>
      <c r="O75" s="12"/>
    </row>
    <row r="76" spans="1:15" ht="12" customHeight="1" x14ac:dyDescent="0.2">
      <c r="A76" s="12"/>
      <c r="B76" s="12"/>
      <c r="C76" s="12"/>
      <c r="D76" s="12"/>
      <c r="E76" s="12"/>
      <c r="F76" s="12"/>
      <c r="G76" s="12"/>
      <c r="H76" s="12"/>
      <c r="I76" s="12"/>
      <c r="J76" s="12"/>
      <c r="K76" s="12"/>
      <c r="L76" s="12"/>
      <c r="M76" s="12"/>
      <c r="N76" s="12"/>
    </row>
    <row r="77" spans="1:15" ht="12.75" customHeight="1" x14ac:dyDescent="0.2">
      <c r="A77" s="12"/>
      <c r="B77" s="12"/>
      <c r="C77" s="5" t="s">
        <v>105</v>
      </c>
      <c r="D77" s="30"/>
      <c r="E77" s="30"/>
      <c r="F77" s="30"/>
      <c r="G77" s="30"/>
      <c r="H77" s="30"/>
      <c r="I77" s="30"/>
      <c r="J77" s="30"/>
      <c r="N77" s="7"/>
      <c r="O77" s="12"/>
    </row>
    <row r="78" spans="1:15" ht="7.5" customHeight="1" x14ac:dyDescent="0.2">
      <c r="A78" s="12"/>
      <c r="B78" s="12"/>
      <c r="C78" s="30"/>
      <c r="D78" s="30"/>
      <c r="E78" s="30"/>
      <c r="F78" s="30"/>
      <c r="G78" s="30"/>
      <c r="H78" s="30"/>
      <c r="I78" s="30"/>
      <c r="J78" s="30"/>
      <c r="N78" s="7"/>
      <c r="O78" s="12"/>
    </row>
    <row r="79" spans="1:15" ht="12.75" customHeight="1" x14ac:dyDescent="0.2">
      <c r="A79" s="12"/>
      <c r="B79" s="12"/>
      <c r="C79" s="30"/>
      <c r="D79" s="65" t="s">
        <v>14</v>
      </c>
      <c r="E79" s="66"/>
      <c r="F79" s="66"/>
      <c r="G79" s="66"/>
      <c r="H79" s="66"/>
      <c r="I79" s="66"/>
      <c r="J79" s="66"/>
      <c r="K79" s="66"/>
      <c r="L79" s="67"/>
      <c r="M79" s="153" t="s">
        <v>16</v>
      </c>
      <c r="N79" s="154"/>
      <c r="O79" s="12"/>
    </row>
    <row r="80" spans="1:15" ht="12.75" customHeight="1" x14ac:dyDescent="0.2">
      <c r="A80" s="12"/>
      <c r="B80" s="12"/>
      <c r="C80" s="30"/>
      <c r="D80" s="68" t="s">
        <v>45</v>
      </c>
      <c r="E80" s="68"/>
      <c r="F80" s="68"/>
      <c r="G80" s="68"/>
      <c r="H80" s="68"/>
      <c r="I80" s="68"/>
      <c r="J80" s="68"/>
      <c r="K80" s="68"/>
      <c r="L80" s="68"/>
      <c r="M80" s="132">
        <v>0</v>
      </c>
      <c r="N80" s="132"/>
      <c r="O80" s="12"/>
    </row>
    <row r="81" spans="1:17" ht="12.75" customHeight="1" x14ac:dyDescent="0.2">
      <c r="A81" s="12"/>
      <c r="B81" s="12"/>
      <c r="C81" s="30"/>
      <c r="D81" s="68" t="s">
        <v>70</v>
      </c>
      <c r="E81" s="68"/>
      <c r="F81" s="68"/>
      <c r="G81" s="68"/>
      <c r="H81" s="68"/>
      <c r="I81" s="68"/>
      <c r="J81" s="68"/>
      <c r="K81" s="68"/>
      <c r="L81" s="68"/>
      <c r="M81" s="132">
        <v>3887839.54</v>
      </c>
      <c r="N81" s="132"/>
      <c r="O81" s="12"/>
    </row>
    <row r="82" spans="1:17" ht="12.75" customHeight="1" x14ac:dyDescent="0.2">
      <c r="A82" s="12"/>
      <c r="B82" s="12"/>
      <c r="C82" s="30"/>
      <c r="D82" s="68" t="s">
        <v>71</v>
      </c>
      <c r="E82" s="68"/>
      <c r="F82" s="68"/>
      <c r="G82" s="68"/>
      <c r="H82" s="68"/>
      <c r="I82" s="68"/>
      <c r="J82" s="68"/>
      <c r="K82" s="68"/>
      <c r="L82" s="68"/>
      <c r="M82" s="132">
        <v>67848725.659999996</v>
      </c>
      <c r="N82" s="132"/>
      <c r="O82" s="12"/>
    </row>
    <row r="83" spans="1:17" ht="12.75" customHeight="1" x14ac:dyDescent="0.2">
      <c r="A83" s="12"/>
      <c r="B83" s="12"/>
      <c r="C83" s="30"/>
      <c r="D83" s="125" t="s">
        <v>15</v>
      </c>
      <c r="E83" s="125"/>
      <c r="F83" s="125"/>
      <c r="G83" s="125"/>
      <c r="H83" s="125"/>
      <c r="I83" s="125"/>
      <c r="J83" s="125"/>
      <c r="K83" s="125"/>
      <c r="L83" s="125"/>
      <c r="M83" s="126">
        <f>SUM(M80:N82)</f>
        <v>71736565.200000003</v>
      </c>
      <c r="N83" s="127"/>
      <c r="O83" s="12"/>
    </row>
    <row r="84" spans="1:17" ht="12.75" customHeight="1" x14ac:dyDescent="0.2">
      <c r="A84" s="12"/>
      <c r="B84" s="12"/>
      <c r="C84" s="30"/>
      <c r="D84" s="30"/>
      <c r="E84" s="30"/>
      <c r="F84" s="30"/>
      <c r="G84" s="30"/>
      <c r="H84" s="30"/>
      <c r="I84" s="30"/>
      <c r="J84" s="30"/>
      <c r="N84" s="7"/>
      <c r="O84" s="12"/>
    </row>
    <row r="85" spans="1:17" ht="12.75" customHeight="1" x14ac:dyDescent="0.2">
      <c r="A85" s="12"/>
      <c r="B85" s="12"/>
      <c r="C85" s="30"/>
      <c r="D85" s="101" t="s">
        <v>86</v>
      </c>
      <c r="E85" s="101"/>
      <c r="F85" s="101"/>
      <c r="G85" s="101"/>
      <c r="H85" s="101"/>
      <c r="I85" s="101"/>
      <c r="J85" s="101"/>
      <c r="K85" s="101"/>
      <c r="L85" s="101"/>
      <c r="M85" s="101"/>
      <c r="N85" s="101"/>
      <c r="O85" s="12"/>
    </row>
    <row r="86" spans="1:17" ht="12.75" customHeight="1" x14ac:dyDescent="0.2">
      <c r="A86" s="12"/>
      <c r="B86" s="12"/>
      <c r="C86" s="30"/>
      <c r="D86" s="30"/>
      <c r="E86" s="30"/>
      <c r="F86" s="30"/>
      <c r="G86" s="30"/>
      <c r="H86" s="30"/>
      <c r="I86" s="30"/>
      <c r="J86" s="30"/>
      <c r="N86" s="7"/>
      <c r="O86" s="12"/>
    </row>
    <row r="87" spans="1:17" ht="12.75" customHeight="1" x14ac:dyDescent="0.2">
      <c r="A87" s="12"/>
      <c r="B87" s="12"/>
      <c r="C87" s="30"/>
      <c r="D87" s="65" t="s">
        <v>14</v>
      </c>
      <c r="E87" s="66"/>
      <c r="F87" s="66"/>
      <c r="G87" s="66"/>
      <c r="H87" s="66"/>
      <c r="I87" s="66"/>
      <c r="J87" s="66"/>
      <c r="K87" s="66"/>
      <c r="L87" s="41" t="s">
        <v>16</v>
      </c>
      <c r="M87" s="42" t="s">
        <v>72</v>
      </c>
      <c r="N87" s="9"/>
      <c r="O87" s="162"/>
      <c r="P87" s="162"/>
      <c r="Q87" s="162"/>
    </row>
    <row r="88" spans="1:17" ht="12.75" customHeight="1" x14ac:dyDescent="0.2">
      <c r="A88" s="12"/>
      <c r="B88" s="12"/>
      <c r="C88" s="30"/>
      <c r="D88" s="96" t="s">
        <v>73</v>
      </c>
      <c r="E88" s="97"/>
      <c r="F88" s="97"/>
      <c r="G88" s="97"/>
      <c r="H88" s="97"/>
      <c r="I88" s="97"/>
      <c r="J88" s="97"/>
      <c r="K88" s="98"/>
      <c r="L88" s="43">
        <v>3696539.06</v>
      </c>
      <c r="M88" s="48">
        <f>(L88/$L$95)</f>
        <v>0.95079517093444654</v>
      </c>
      <c r="N88" s="45"/>
      <c r="P88" s="45"/>
      <c r="Q88" s="45"/>
    </row>
    <row r="89" spans="1:17" ht="12.75" customHeight="1" x14ac:dyDescent="0.2">
      <c r="A89" s="12"/>
      <c r="B89" s="12"/>
      <c r="C89" s="30"/>
      <c r="D89" s="96" t="s">
        <v>74</v>
      </c>
      <c r="E89" s="97"/>
      <c r="F89" s="97"/>
      <c r="G89" s="97"/>
      <c r="H89" s="97"/>
      <c r="I89" s="97"/>
      <c r="J89" s="97"/>
      <c r="K89" s="98"/>
      <c r="L89" s="43">
        <v>17998.23</v>
      </c>
      <c r="M89" s="48">
        <f t="shared" ref="M89:M94" si="0">(L89/$L$95)</f>
        <v>4.629365439294853E-3</v>
      </c>
      <c r="N89" s="45"/>
      <c r="P89" s="45"/>
      <c r="Q89" s="45"/>
    </row>
    <row r="90" spans="1:17" ht="12.75" customHeight="1" x14ac:dyDescent="0.2">
      <c r="A90" s="12"/>
      <c r="B90" s="12"/>
      <c r="C90" s="30"/>
      <c r="D90" s="96" t="s">
        <v>75</v>
      </c>
      <c r="E90" s="97"/>
      <c r="F90" s="97"/>
      <c r="G90" s="97"/>
      <c r="H90" s="97"/>
      <c r="I90" s="97"/>
      <c r="J90" s="97"/>
      <c r="K90" s="98"/>
      <c r="L90" s="43">
        <v>0</v>
      </c>
      <c r="M90" s="48">
        <f t="shared" si="0"/>
        <v>0</v>
      </c>
      <c r="N90" s="45"/>
      <c r="P90" s="45"/>
      <c r="Q90" s="45"/>
    </row>
    <row r="91" spans="1:17" ht="12.75" customHeight="1" x14ac:dyDescent="0.2">
      <c r="A91" s="12"/>
      <c r="B91" s="12"/>
      <c r="C91" s="30"/>
      <c r="D91" s="96" t="s">
        <v>76</v>
      </c>
      <c r="E91" s="97"/>
      <c r="F91" s="97"/>
      <c r="G91" s="97"/>
      <c r="H91" s="97"/>
      <c r="I91" s="97"/>
      <c r="J91" s="97"/>
      <c r="K91" s="98"/>
      <c r="L91" s="43">
        <v>0</v>
      </c>
      <c r="M91" s="48">
        <f t="shared" si="0"/>
        <v>0</v>
      </c>
      <c r="N91" s="45"/>
      <c r="P91" s="45"/>
      <c r="Q91" s="45"/>
    </row>
    <row r="92" spans="1:17" ht="12.75" customHeight="1" x14ac:dyDescent="0.2">
      <c r="A92" s="12"/>
      <c r="B92" s="12"/>
      <c r="C92" s="30"/>
      <c r="D92" s="96" t="s">
        <v>77</v>
      </c>
      <c r="E92" s="97"/>
      <c r="F92" s="97"/>
      <c r="G92" s="97"/>
      <c r="H92" s="97"/>
      <c r="I92" s="97"/>
      <c r="J92" s="97"/>
      <c r="K92" s="98"/>
      <c r="L92" s="43">
        <v>16930</v>
      </c>
      <c r="M92" s="48">
        <f t="shared" si="0"/>
        <v>4.3546035853115478E-3</v>
      </c>
      <c r="N92" s="45"/>
      <c r="P92" s="45"/>
      <c r="Q92" s="45"/>
    </row>
    <row r="93" spans="1:17" ht="12.75" customHeight="1" x14ac:dyDescent="0.2">
      <c r="A93" s="12"/>
      <c r="B93" s="12"/>
      <c r="C93" s="30"/>
      <c r="D93" s="102" t="s">
        <v>78</v>
      </c>
      <c r="E93" s="103"/>
      <c r="F93" s="103"/>
      <c r="G93" s="103"/>
      <c r="H93" s="103"/>
      <c r="I93" s="103"/>
      <c r="J93" s="103"/>
      <c r="K93" s="104"/>
      <c r="L93" s="43">
        <v>127695.09</v>
      </c>
      <c r="M93" s="48">
        <f t="shared" si="0"/>
        <v>3.2844742867140037E-2</v>
      </c>
      <c r="N93" s="45"/>
      <c r="P93" s="45"/>
      <c r="Q93" s="45"/>
    </row>
    <row r="94" spans="1:17" ht="12.75" customHeight="1" x14ac:dyDescent="0.2">
      <c r="A94" s="12"/>
      <c r="B94" s="12"/>
      <c r="C94" s="30"/>
      <c r="D94" s="102" t="s">
        <v>79</v>
      </c>
      <c r="E94" s="103"/>
      <c r="F94" s="103"/>
      <c r="G94" s="103"/>
      <c r="H94" s="103"/>
      <c r="I94" s="103"/>
      <c r="J94" s="103"/>
      <c r="K94" s="104"/>
      <c r="L94" s="43">
        <v>28677.16</v>
      </c>
      <c r="M94" s="48">
        <f t="shared" si="0"/>
        <v>7.3761171738070241E-3</v>
      </c>
      <c r="N94" s="45"/>
      <c r="P94" s="45"/>
      <c r="Q94" s="45"/>
    </row>
    <row r="95" spans="1:17" ht="12.75" customHeight="1" x14ac:dyDescent="0.2">
      <c r="A95" s="12"/>
      <c r="B95" s="12"/>
      <c r="C95" s="30"/>
      <c r="D95" s="70" t="s">
        <v>15</v>
      </c>
      <c r="E95" s="71"/>
      <c r="F95" s="71"/>
      <c r="G95" s="71"/>
      <c r="H95" s="71"/>
      <c r="I95" s="71"/>
      <c r="J95" s="71"/>
      <c r="K95" s="72"/>
      <c r="L95" s="44">
        <f>SUM(L88:L94)</f>
        <v>3887839.54</v>
      </c>
      <c r="M95" s="49">
        <f>SUM(M88:M94)</f>
        <v>1</v>
      </c>
      <c r="N95" s="46"/>
      <c r="P95" s="46"/>
      <c r="Q95" s="46"/>
    </row>
    <row r="96" spans="1:17" ht="12.75" customHeight="1" x14ac:dyDescent="0.2">
      <c r="A96" s="12"/>
      <c r="B96" s="12"/>
      <c r="C96" s="30"/>
      <c r="D96" s="30"/>
      <c r="E96" s="30"/>
      <c r="F96" s="30"/>
      <c r="G96" s="30"/>
      <c r="H96" s="30"/>
      <c r="I96" s="30"/>
      <c r="J96" s="30"/>
      <c r="N96" s="7"/>
      <c r="O96" s="12"/>
    </row>
    <row r="97" spans="1:15" ht="12.75" customHeight="1" x14ac:dyDescent="0.2">
      <c r="A97" s="12"/>
      <c r="B97" s="12"/>
      <c r="C97" s="30"/>
      <c r="D97" s="101" t="s">
        <v>85</v>
      </c>
      <c r="E97" s="101"/>
      <c r="F97" s="101"/>
      <c r="G97" s="101"/>
      <c r="H97" s="101"/>
      <c r="I97" s="101"/>
      <c r="J97" s="101"/>
      <c r="K97" s="101"/>
      <c r="L97" s="101"/>
      <c r="M97" s="101"/>
      <c r="N97" s="101"/>
      <c r="O97" s="12"/>
    </row>
    <row r="98" spans="1:15" ht="12.75" customHeight="1" x14ac:dyDescent="0.2">
      <c r="A98" s="12"/>
      <c r="B98" s="12"/>
      <c r="C98" s="30"/>
      <c r="D98" s="30"/>
      <c r="E98" s="30"/>
      <c r="F98" s="30"/>
      <c r="G98" s="30"/>
      <c r="H98" s="30"/>
      <c r="I98" s="30"/>
      <c r="J98" s="30"/>
      <c r="N98" s="7"/>
      <c r="O98" s="12"/>
    </row>
    <row r="99" spans="1:15" ht="12.75" customHeight="1" x14ac:dyDescent="0.2">
      <c r="A99" s="12"/>
      <c r="B99" s="12"/>
      <c r="C99" s="30"/>
      <c r="D99" s="65" t="s">
        <v>14</v>
      </c>
      <c r="E99" s="66"/>
      <c r="F99" s="66"/>
      <c r="G99" s="66"/>
      <c r="H99" s="66"/>
      <c r="I99" s="66"/>
      <c r="J99" s="66"/>
      <c r="K99" s="66"/>
      <c r="L99" s="41" t="s">
        <v>16</v>
      </c>
      <c r="M99" s="42" t="s">
        <v>72</v>
      </c>
      <c r="N99" s="7"/>
      <c r="O99" s="12"/>
    </row>
    <row r="100" spans="1:15" ht="12.75" customHeight="1" x14ac:dyDescent="0.2">
      <c r="A100" s="12"/>
      <c r="B100" s="12"/>
      <c r="C100" s="30"/>
      <c r="D100" s="96" t="s">
        <v>80</v>
      </c>
      <c r="E100" s="97"/>
      <c r="F100" s="97"/>
      <c r="G100" s="97"/>
      <c r="H100" s="97"/>
      <c r="I100" s="97"/>
      <c r="J100" s="97"/>
      <c r="K100" s="98"/>
      <c r="L100" s="43">
        <v>45526.559999999998</v>
      </c>
      <c r="M100" s="48">
        <f>(L100/$L$106)</f>
        <v>1.2315995925118128E-2</v>
      </c>
      <c r="N100" s="7"/>
      <c r="O100" s="12"/>
    </row>
    <row r="101" spans="1:15" ht="12.75" customHeight="1" x14ac:dyDescent="0.2">
      <c r="A101" s="12"/>
      <c r="B101" s="12"/>
      <c r="C101" s="30"/>
      <c r="D101" s="96" t="s">
        <v>81</v>
      </c>
      <c r="E101" s="97"/>
      <c r="F101" s="97"/>
      <c r="G101" s="97"/>
      <c r="H101" s="97"/>
      <c r="I101" s="97"/>
      <c r="J101" s="97"/>
      <c r="K101" s="98"/>
      <c r="L101" s="43">
        <v>986</v>
      </c>
      <c r="M101" s="48">
        <f>(L101/$L$106)</f>
        <v>2.6673598844644697E-4</v>
      </c>
      <c r="N101" s="7"/>
      <c r="O101" s="12"/>
    </row>
    <row r="102" spans="1:15" ht="12.75" customHeight="1" x14ac:dyDescent="0.2">
      <c r="A102" s="12"/>
      <c r="B102" s="12"/>
      <c r="C102" s="30"/>
      <c r="D102" s="96" t="s">
        <v>82</v>
      </c>
      <c r="E102" s="97"/>
      <c r="F102" s="97"/>
      <c r="G102" s="97"/>
      <c r="H102" s="97"/>
      <c r="I102" s="97"/>
      <c r="J102" s="97"/>
      <c r="K102" s="98"/>
      <c r="L102" s="43">
        <v>10564.09</v>
      </c>
      <c r="M102" s="48">
        <f>(L102/$L$106)</f>
        <v>2.8578326452203106E-3</v>
      </c>
      <c r="N102" s="7"/>
      <c r="O102" s="12"/>
    </row>
    <row r="103" spans="1:15" ht="12.75" customHeight="1" x14ac:dyDescent="0.2">
      <c r="A103" s="12"/>
      <c r="B103" s="12"/>
      <c r="C103" s="30"/>
      <c r="D103" s="96" t="s">
        <v>83</v>
      </c>
      <c r="E103" s="97"/>
      <c r="F103" s="97"/>
      <c r="G103" s="97"/>
      <c r="H103" s="97"/>
      <c r="I103" s="97"/>
      <c r="J103" s="97"/>
      <c r="K103" s="98"/>
      <c r="L103" s="43">
        <v>3634050.93</v>
      </c>
      <c r="M103" s="48">
        <f>(L103/$L$106)</f>
        <v>0.98309550393334677</v>
      </c>
      <c r="N103" s="7"/>
      <c r="O103" s="12"/>
    </row>
    <row r="104" spans="1:15" ht="12.75" customHeight="1" x14ac:dyDescent="0.2">
      <c r="A104" s="12"/>
      <c r="B104" s="12"/>
      <c r="C104" s="30"/>
      <c r="D104" s="96" t="s">
        <v>84</v>
      </c>
      <c r="E104" s="97"/>
      <c r="F104" s="97"/>
      <c r="G104" s="97"/>
      <c r="H104" s="97"/>
      <c r="I104" s="97"/>
      <c r="J104" s="97"/>
      <c r="K104" s="98"/>
      <c r="L104" s="43">
        <v>5411.48</v>
      </c>
      <c r="M104" s="48">
        <f>(L104/$L$106)</f>
        <v>1.4639315078683354E-3</v>
      </c>
      <c r="N104" s="7"/>
      <c r="O104" s="12"/>
    </row>
    <row r="105" spans="1:15" ht="12.75" customHeight="1" x14ac:dyDescent="0.2">
      <c r="A105" s="12"/>
      <c r="B105" s="12"/>
      <c r="C105" s="30"/>
      <c r="D105" s="96"/>
      <c r="E105" s="97"/>
      <c r="F105" s="97"/>
      <c r="G105" s="97"/>
      <c r="H105" s="97"/>
      <c r="I105" s="97"/>
      <c r="J105" s="97"/>
      <c r="K105" s="98"/>
      <c r="L105" s="43"/>
      <c r="M105" s="48"/>
      <c r="N105" s="7"/>
      <c r="O105" s="12"/>
    </row>
    <row r="106" spans="1:15" ht="12.75" customHeight="1" x14ac:dyDescent="0.2">
      <c r="A106" s="12"/>
      <c r="B106" s="12"/>
      <c r="C106" s="30"/>
      <c r="D106" s="70" t="s">
        <v>15</v>
      </c>
      <c r="E106" s="71"/>
      <c r="F106" s="71"/>
      <c r="G106" s="71"/>
      <c r="H106" s="71"/>
      <c r="I106" s="71"/>
      <c r="J106" s="71"/>
      <c r="K106" s="72"/>
      <c r="L106" s="44">
        <f>SUM(L100:L104)</f>
        <v>3696539.06</v>
      </c>
      <c r="M106" s="49">
        <f>SUM(M100:M105)</f>
        <v>1</v>
      </c>
      <c r="N106" s="7"/>
      <c r="O106" s="12"/>
    </row>
    <row r="107" spans="1:15" ht="12.75" customHeight="1" x14ac:dyDescent="0.2">
      <c r="A107" s="12"/>
      <c r="B107" s="12"/>
      <c r="C107" s="30"/>
      <c r="N107" s="7"/>
      <c r="O107" s="12"/>
    </row>
    <row r="108" spans="1:15" ht="12.75" customHeight="1" x14ac:dyDescent="0.2">
      <c r="A108" s="12"/>
      <c r="B108" s="12"/>
      <c r="C108" s="30"/>
      <c r="D108" s="56" t="s">
        <v>165</v>
      </c>
      <c r="E108" s="56"/>
      <c r="F108" s="56"/>
      <c r="G108" s="56"/>
      <c r="H108" s="56"/>
      <c r="I108" s="56"/>
      <c r="J108" s="56"/>
      <c r="K108" s="56"/>
      <c r="L108" s="56"/>
      <c r="M108" s="56"/>
      <c r="N108" s="56"/>
      <c r="O108" s="56"/>
    </row>
    <row r="109" spans="1:15" ht="12.75" customHeight="1" x14ac:dyDescent="0.2">
      <c r="A109" s="12"/>
      <c r="B109" s="12"/>
      <c r="C109" s="30"/>
      <c r="D109" s="56"/>
      <c r="E109" s="56"/>
      <c r="F109" s="56"/>
      <c r="G109" s="56"/>
      <c r="H109" s="56"/>
      <c r="I109" s="56"/>
      <c r="J109" s="56"/>
      <c r="K109" s="56"/>
      <c r="L109" s="56"/>
      <c r="M109" s="56"/>
      <c r="N109" s="56"/>
      <c r="O109" s="56"/>
    </row>
    <row r="110" spans="1:15" ht="12.75" customHeight="1" x14ac:dyDescent="0.2">
      <c r="A110" s="12"/>
      <c r="B110" s="12"/>
      <c r="C110" s="30"/>
      <c r="D110" s="56"/>
      <c r="E110" s="56"/>
      <c r="F110" s="56"/>
      <c r="G110" s="56"/>
      <c r="H110" s="56"/>
      <c r="I110" s="56"/>
      <c r="J110" s="56"/>
      <c r="K110" s="56"/>
      <c r="L110" s="56"/>
      <c r="M110" s="56"/>
      <c r="N110" s="56"/>
      <c r="O110" s="56"/>
    </row>
    <row r="111" spans="1:15" ht="12.75" customHeight="1" x14ac:dyDescent="0.2">
      <c r="A111" s="12"/>
      <c r="B111" s="12"/>
      <c r="C111" s="30"/>
      <c r="N111" s="7"/>
      <c r="O111" s="12"/>
    </row>
    <row r="112" spans="1:15" ht="12.75" customHeight="1" x14ac:dyDescent="0.2">
      <c r="A112" s="12"/>
      <c r="B112" s="12"/>
      <c r="C112" s="30"/>
      <c r="D112" s="101" t="s">
        <v>87</v>
      </c>
      <c r="E112" s="101"/>
      <c r="F112" s="101"/>
      <c r="G112" s="101"/>
      <c r="H112" s="101"/>
      <c r="I112" s="101"/>
      <c r="J112" s="101"/>
      <c r="K112" s="101"/>
      <c r="L112" s="101"/>
      <c r="M112" s="101"/>
      <c r="N112" s="101"/>
      <c r="O112" s="12"/>
    </row>
    <row r="113" spans="1:15" ht="12.75" customHeight="1" x14ac:dyDescent="0.2">
      <c r="A113" s="12"/>
      <c r="B113" s="12"/>
      <c r="C113" s="30"/>
      <c r="D113" s="50"/>
      <c r="E113" s="50"/>
      <c r="F113" s="50"/>
      <c r="G113" s="50"/>
      <c r="H113" s="50"/>
      <c r="I113" s="50"/>
      <c r="J113" s="50"/>
      <c r="K113" s="50"/>
      <c r="L113" s="50"/>
      <c r="M113" s="50"/>
      <c r="N113" s="50"/>
      <c r="O113" s="12"/>
    </row>
    <row r="114" spans="1:15" ht="12.75" customHeight="1" x14ac:dyDescent="0.2">
      <c r="A114" s="12"/>
      <c r="B114" s="12"/>
      <c r="C114" s="30"/>
      <c r="D114" s="65" t="s">
        <v>14</v>
      </c>
      <c r="E114" s="66"/>
      <c r="F114" s="66"/>
      <c r="G114" s="66"/>
      <c r="H114" s="66"/>
      <c r="I114" s="66"/>
      <c r="J114" s="66"/>
      <c r="K114" s="66"/>
      <c r="L114" s="41" t="s">
        <v>16</v>
      </c>
      <c r="M114" s="42" t="s">
        <v>72</v>
      </c>
      <c r="N114" s="50"/>
      <c r="O114" s="12"/>
    </row>
    <row r="115" spans="1:15" ht="12.75" customHeight="1" x14ac:dyDescent="0.2">
      <c r="A115" s="12"/>
      <c r="B115" s="12"/>
      <c r="C115" s="30"/>
      <c r="D115" s="96" t="s">
        <v>89</v>
      </c>
      <c r="E115" s="97"/>
      <c r="F115" s="97"/>
      <c r="G115" s="97"/>
      <c r="H115" s="97"/>
      <c r="I115" s="97"/>
      <c r="J115" s="97"/>
      <c r="K115" s="98"/>
      <c r="L115" s="43">
        <v>968</v>
      </c>
      <c r="M115" s="48">
        <f>(L115/$L$124)</f>
        <v>1.4267032882102918E-5</v>
      </c>
      <c r="N115" s="50"/>
      <c r="O115" s="12"/>
    </row>
    <row r="116" spans="1:15" ht="12.75" customHeight="1" x14ac:dyDescent="0.2">
      <c r="A116" s="12"/>
      <c r="B116" s="12"/>
      <c r="C116" s="30"/>
      <c r="D116" s="96" t="s">
        <v>90</v>
      </c>
      <c r="E116" s="97"/>
      <c r="F116" s="97"/>
      <c r="G116" s="97"/>
      <c r="H116" s="97"/>
      <c r="I116" s="97"/>
      <c r="J116" s="97"/>
      <c r="K116" s="98"/>
      <c r="L116" s="43">
        <v>15312</v>
      </c>
      <c r="M116" s="48">
        <f t="shared" ref="M116:M123" si="1">(L116/$L$124)</f>
        <v>2.2567852013508254E-4</v>
      </c>
      <c r="N116" s="50"/>
      <c r="O116" s="12"/>
    </row>
    <row r="117" spans="1:15" ht="12.75" customHeight="1" x14ac:dyDescent="0.2">
      <c r="A117" s="12"/>
      <c r="B117" s="12"/>
      <c r="C117" s="30"/>
      <c r="D117" s="96" t="s">
        <v>88</v>
      </c>
      <c r="E117" s="97"/>
      <c r="F117" s="97"/>
      <c r="G117" s="97"/>
      <c r="H117" s="97"/>
      <c r="I117" s="97"/>
      <c r="J117" s="97"/>
      <c r="K117" s="98"/>
      <c r="L117" s="43">
        <v>3684723.99</v>
      </c>
      <c r="M117" s="48">
        <f t="shared" si="1"/>
        <v>5.4307932155788705E-2</v>
      </c>
      <c r="N117" s="50"/>
      <c r="O117" s="12"/>
    </row>
    <row r="118" spans="1:15" ht="12.75" customHeight="1" x14ac:dyDescent="0.2">
      <c r="A118" s="12"/>
      <c r="B118" s="12"/>
      <c r="C118" s="30"/>
      <c r="D118" s="96" t="s">
        <v>96</v>
      </c>
      <c r="E118" s="97"/>
      <c r="F118" s="97"/>
      <c r="G118" s="97"/>
      <c r="H118" s="97"/>
      <c r="I118" s="97"/>
      <c r="J118" s="97"/>
      <c r="K118" s="98"/>
      <c r="L118" s="43">
        <v>372257.34</v>
      </c>
      <c r="M118" s="48">
        <f t="shared" si="1"/>
        <v>5.4865782132067836E-3</v>
      </c>
      <c r="N118" s="50"/>
      <c r="O118" s="12"/>
    </row>
    <row r="119" spans="1:15" ht="12.75" customHeight="1" x14ac:dyDescent="0.2">
      <c r="A119" s="12"/>
      <c r="B119" s="12"/>
      <c r="C119" s="30"/>
      <c r="D119" s="96" t="s">
        <v>91</v>
      </c>
      <c r="E119" s="97"/>
      <c r="F119" s="97"/>
      <c r="G119" s="97"/>
      <c r="H119" s="97"/>
      <c r="I119" s="97"/>
      <c r="J119" s="97"/>
      <c r="K119" s="98"/>
      <c r="L119" s="43">
        <v>215017.24</v>
      </c>
      <c r="M119" s="48">
        <f t="shared" si="1"/>
        <v>3.1690682162179907E-3</v>
      </c>
      <c r="N119" s="50"/>
      <c r="O119" s="12"/>
    </row>
    <row r="120" spans="1:15" ht="12.75" customHeight="1" x14ac:dyDescent="0.2">
      <c r="A120" s="12"/>
      <c r="B120" s="12"/>
      <c r="C120" s="30"/>
      <c r="D120" s="102" t="s">
        <v>92</v>
      </c>
      <c r="E120" s="103"/>
      <c r="F120" s="103"/>
      <c r="G120" s="103"/>
      <c r="H120" s="103"/>
      <c r="I120" s="103"/>
      <c r="J120" s="103"/>
      <c r="K120" s="104"/>
      <c r="L120" s="43">
        <v>34124355.560000002</v>
      </c>
      <c r="M120" s="48">
        <f t="shared" si="1"/>
        <v>0.50294762691641692</v>
      </c>
      <c r="N120" s="50"/>
      <c r="O120" s="12"/>
    </row>
    <row r="121" spans="1:15" ht="12.75" customHeight="1" x14ac:dyDescent="0.2">
      <c r="A121" s="12"/>
      <c r="B121" s="12"/>
      <c r="C121" s="30"/>
      <c r="D121" s="102" t="s">
        <v>93</v>
      </c>
      <c r="E121" s="103"/>
      <c r="F121" s="103"/>
      <c r="G121" s="103"/>
      <c r="H121" s="103"/>
      <c r="I121" s="103"/>
      <c r="J121" s="103"/>
      <c r="K121" s="104"/>
      <c r="L121" s="43">
        <v>2711733.95</v>
      </c>
      <c r="M121" s="48">
        <f t="shared" si="1"/>
        <v>3.9967352719178548E-2</v>
      </c>
      <c r="N121" s="50"/>
      <c r="O121" s="12"/>
    </row>
    <row r="122" spans="1:15" ht="12.75" customHeight="1" x14ac:dyDescent="0.2">
      <c r="A122" s="12"/>
      <c r="B122" s="12"/>
      <c r="C122" s="30"/>
      <c r="D122" s="102" t="s">
        <v>94</v>
      </c>
      <c r="E122" s="103"/>
      <c r="F122" s="103"/>
      <c r="G122" s="103"/>
      <c r="H122" s="103"/>
      <c r="I122" s="103"/>
      <c r="J122" s="103"/>
      <c r="K122" s="104"/>
      <c r="L122" s="43">
        <v>26714193.34</v>
      </c>
      <c r="M122" s="48">
        <f t="shared" si="1"/>
        <v>0.39373168884363097</v>
      </c>
      <c r="N122" s="50"/>
      <c r="O122" s="12"/>
    </row>
    <row r="123" spans="1:15" ht="12.75" customHeight="1" x14ac:dyDescent="0.2">
      <c r="A123" s="12"/>
      <c r="B123" s="12"/>
      <c r="C123" s="30"/>
      <c r="D123" s="102" t="s">
        <v>95</v>
      </c>
      <c r="E123" s="103"/>
      <c r="F123" s="103"/>
      <c r="G123" s="103"/>
      <c r="H123" s="103"/>
      <c r="I123" s="103"/>
      <c r="J123" s="103"/>
      <c r="K123" s="104"/>
      <c r="L123" s="43">
        <v>10164.24</v>
      </c>
      <c r="M123" s="48">
        <f t="shared" si="1"/>
        <v>1.4980738254296051E-4</v>
      </c>
      <c r="N123" s="50"/>
      <c r="O123" s="12"/>
    </row>
    <row r="124" spans="1:15" ht="12.75" customHeight="1" x14ac:dyDescent="0.2">
      <c r="A124" s="12"/>
      <c r="B124" s="12"/>
      <c r="C124" s="30"/>
      <c r="D124" s="70" t="s">
        <v>15</v>
      </c>
      <c r="E124" s="71"/>
      <c r="F124" s="71"/>
      <c r="G124" s="71"/>
      <c r="H124" s="71"/>
      <c r="I124" s="71"/>
      <c r="J124" s="71"/>
      <c r="K124" s="72"/>
      <c r="L124" s="44">
        <f>SUM(L115:L123)</f>
        <v>67848725.659999996</v>
      </c>
      <c r="M124" s="49">
        <f>SUM(M115:M123)</f>
        <v>1</v>
      </c>
      <c r="N124" s="50"/>
      <c r="O124" s="12"/>
    </row>
    <row r="125" spans="1:15" ht="12.75" customHeight="1" x14ac:dyDescent="0.2">
      <c r="A125" s="12"/>
      <c r="B125" s="12"/>
      <c r="C125" s="30"/>
      <c r="D125" s="50"/>
      <c r="E125" s="50"/>
      <c r="F125" s="50"/>
      <c r="G125" s="50"/>
      <c r="H125" s="50"/>
      <c r="I125" s="50"/>
      <c r="J125" s="50"/>
      <c r="K125" s="50"/>
      <c r="L125" s="50"/>
      <c r="M125" s="50"/>
      <c r="N125" s="50"/>
      <c r="O125" s="12"/>
    </row>
    <row r="126" spans="1:15" ht="12.75" customHeight="1" x14ac:dyDescent="0.2">
      <c r="A126" s="12"/>
      <c r="B126" s="12"/>
      <c r="C126" s="30"/>
      <c r="D126" s="101" t="s">
        <v>97</v>
      </c>
      <c r="E126" s="101"/>
      <c r="F126" s="101"/>
      <c r="G126" s="101"/>
      <c r="H126" s="101"/>
      <c r="I126" s="101"/>
      <c r="J126" s="101"/>
      <c r="K126" s="101"/>
      <c r="L126" s="101"/>
      <c r="M126" s="101"/>
      <c r="N126" s="101"/>
      <c r="O126" s="12"/>
    </row>
    <row r="127" spans="1:15" ht="12.75" customHeight="1" x14ac:dyDescent="0.2">
      <c r="A127" s="12"/>
      <c r="B127" s="12"/>
      <c r="C127" s="30"/>
      <c r="D127" s="50"/>
      <c r="E127" s="50"/>
      <c r="F127" s="50"/>
      <c r="G127" s="50"/>
      <c r="H127" s="50"/>
      <c r="I127" s="50"/>
      <c r="J127" s="50"/>
      <c r="K127" s="50"/>
      <c r="L127" s="50"/>
      <c r="M127" s="50"/>
      <c r="N127" s="50"/>
      <c r="O127" s="12"/>
    </row>
    <row r="128" spans="1:15" ht="12.75" customHeight="1" x14ac:dyDescent="0.2">
      <c r="A128" s="12"/>
      <c r="B128" s="12"/>
      <c r="C128" s="30"/>
      <c r="D128" s="65" t="s">
        <v>14</v>
      </c>
      <c r="E128" s="66"/>
      <c r="F128" s="66"/>
      <c r="G128" s="66"/>
      <c r="H128" s="66"/>
      <c r="I128" s="66"/>
      <c r="J128" s="66"/>
      <c r="K128" s="66"/>
      <c r="L128" s="41" t="s">
        <v>16</v>
      </c>
      <c r="M128" s="42" t="s">
        <v>72</v>
      </c>
      <c r="N128" s="50"/>
      <c r="O128" s="12"/>
    </row>
    <row r="129" spans="1:15" ht="12" customHeight="1" x14ac:dyDescent="0.2">
      <c r="A129" s="12"/>
      <c r="B129" s="12"/>
      <c r="C129" s="30"/>
      <c r="D129" s="105" t="s">
        <v>98</v>
      </c>
      <c r="E129" s="106"/>
      <c r="F129" s="106"/>
      <c r="G129" s="106"/>
      <c r="H129" s="106"/>
      <c r="I129" s="106"/>
      <c r="J129" s="106"/>
      <c r="K129" s="107"/>
      <c r="L129" s="111">
        <v>32117825.960000001</v>
      </c>
      <c r="M129" s="113">
        <f>(L129/$L$135)</f>
        <v>0.94119948737282466</v>
      </c>
      <c r="N129" s="50"/>
      <c r="O129" s="12"/>
    </row>
    <row r="130" spans="1:15" ht="4.5" customHeight="1" x14ac:dyDescent="0.2">
      <c r="A130" s="12"/>
      <c r="B130" s="12"/>
      <c r="C130" s="30"/>
      <c r="D130" s="108"/>
      <c r="E130" s="109"/>
      <c r="F130" s="109"/>
      <c r="G130" s="109"/>
      <c r="H130" s="109"/>
      <c r="I130" s="109"/>
      <c r="J130" s="109"/>
      <c r="K130" s="110"/>
      <c r="L130" s="112"/>
      <c r="M130" s="114"/>
      <c r="N130" s="50"/>
      <c r="O130" s="12"/>
    </row>
    <row r="131" spans="1:15" ht="12.75" customHeight="1" x14ac:dyDescent="0.2">
      <c r="A131" s="12"/>
      <c r="B131" s="12"/>
      <c r="C131" s="30"/>
      <c r="D131" s="96" t="s">
        <v>99</v>
      </c>
      <c r="E131" s="97"/>
      <c r="F131" s="97"/>
      <c r="G131" s="97"/>
      <c r="H131" s="97"/>
      <c r="I131" s="97"/>
      <c r="J131" s="97"/>
      <c r="K131" s="98"/>
      <c r="L131" s="43">
        <v>1569990.72</v>
      </c>
      <c r="M131" s="48">
        <f>(L131/$L$135)</f>
        <v>4.6007922911233429E-2</v>
      </c>
      <c r="N131" s="50"/>
      <c r="O131" s="12"/>
    </row>
    <row r="132" spans="1:15" ht="12.75" customHeight="1" x14ac:dyDescent="0.2">
      <c r="A132" s="12"/>
      <c r="B132" s="12"/>
      <c r="C132" s="30"/>
      <c r="D132" s="96" t="s">
        <v>100</v>
      </c>
      <c r="E132" s="97"/>
      <c r="F132" s="97"/>
      <c r="G132" s="97"/>
      <c r="H132" s="97"/>
      <c r="I132" s="97"/>
      <c r="J132" s="97"/>
      <c r="K132" s="98"/>
      <c r="L132" s="43">
        <v>399000</v>
      </c>
      <c r="M132" s="48">
        <f>(L132/$L$135)</f>
        <v>1.1692528502067923E-2</v>
      </c>
      <c r="N132" s="50"/>
      <c r="O132" s="12"/>
    </row>
    <row r="133" spans="1:15" ht="12.75" customHeight="1" x14ac:dyDescent="0.2">
      <c r="A133" s="12"/>
      <c r="B133" s="12"/>
      <c r="C133" s="30"/>
      <c r="D133" s="96" t="s">
        <v>101</v>
      </c>
      <c r="E133" s="97"/>
      <c r="F133" s="97"/>
      <c r="G133" s="97"/>
      <c r="H133" s="97"/>
      <c r="I133" s="97"/>
      <c r="J133" s="97"/>
      <c r="K133" s="98"/>
      <c r="L133" s="43">
        <v>37538.879999999997</v>
      </c>
      <c r="M133" s="48">
        <f>(L133/$L$135)</f>
        <v>1.1000612138739535E-3</v>
      </c>
      <c r="N133" s="50"/>
      <c r="O133" s="12"/>
    </row>
    <row r="134" spans="1:15" ht="12.75" customHeight="1" x14ac:dyDescent="0.2">
      <c r="A134" s="12"/>
      <c r="B134" s="12"/>
      <c r="C134" s="30"/>
      <c r="D134" s="96"/>
      <c r="E134" s="97"/>
      <c r="F134" s="97"/>
      <c r="G134" s="97"/>
      <c r="H134" s="97"/>
      <c r="I134" s="97"/>
      <c r="J134" s="97"/>
      <c r="K134" s="98"/>
      <c r="L134" s="43"/>
      <c r="M134" s="48"/>
      <c r="N134" s="50"/>
      <c r="O134" s="12"/>
    </row>
    <row r="135" spans="1:15" ht="12.75" customHeight="1" x14ac:dyDescent="0.2">
      <c r="A135" s="12"/>
      <c r="B135" s="12"/>
      <c r="C135" s="30"/>
      <c r="D135" s="70" t="s">
        <v>15</v>
      </c>
      <c r="E135" s="71"/>
      <c r="F135" s="71"/>
      <c r="G135" s="71"/>
      <c r="H135" s="71"/>
      <c r="I135" s="71"/>
      <c r="J135" s="71"/>
      <c r="K135" s="72"/>
      <c r="L135" s="44">
        <f>SUM(L129:L133)</f>
        <v>34124355.560000002</v>
      </c>
      <c r="M135" s="49">
        <f>SUM(M129:M134)</f>
        <v>1</v>
      </c>
      <c r="N135" s="50"/>
      <c r="O135" s="12"/>
    </row>
    <row r="136" spans="1:15" ht="12.75" customHeight="1" x14ac:dyDescent="0.2">
      <c r="A136" s="12"/>
      <c r="B136" s="12"/>
      <c r="C136" s="30"/>
      <c r="D136" s="50"/>
      <c r="E136" s="50"/>
      <c r="F136" s="50"/>
      <c r="G136" s="50"/>
      <c r="H136" s="50"/>
      <c r="I136" s="50"/>
      <c r="J136" s="50"/>
      <c r="K136" s="50"/>
      <c r="L136" s="50"/>
      <c r="M136" s="50"/>
      <c r="N136" s="50"/>
      <c r="O136" s="12"/>
    </row>
    <row r="137" spans="1:15" ht="12.75" customHeight="1" x14ac:dyDescent="0.2">
      <c r="A137" s="12"/>
      <c r="B137" s="12"/>
      <c r="C137" s="30"/>
      <c r="D137" s="56" t="s">
        <v>166</v>
      </c>
      <c r="E137" s="56"/>
      <c r="F137" s="56"/>
      <c r="G137" s="56"/>
      <c r="H137" s="56"/>
      <c r="I137" s="56"/>
      <c r="J137" s="56"/>
      <c r="K137" s="56"/>
      <c r="L137" s="56"/>
      <c r="M137" s="56"/>
      <c r="N137" s="56"/>
      <c r="O137" s="56"/>
    </row>
    <row r="138" spans="1:15" ht="12.75" customHeight="1" x14ac:dyDescent="0.2">
      <c r="A138" s="12"/>
      <c r="B138" s="12"/>
      <c r="C138" s="30"/>
      <c r="D138" s="56"/>
      <c r="E138" s="56"/>
      <c r="F138" s="56"/>
      <c r="G138" s="56"/>
      <c r="H138" s="56"/>
      <c r="I138" s="56"/>
      <c r="J138" s="56"/>
      <c r="K138" s="56"/>
      <c r="L138" s="56"/>
      <c r="M138" s="56"/>
      <c r="N138" s="56"/>
      <c r="O138" s="56"/>
    </row>
    <row r="139" spans="1:15" ht="12.75" customHeight="1" x14ac:dyDescent="0.2">
      <c r="A139" s="12"/>
      <c r="B139" s="12"/>
      <c r="C139" s="30"/>
      <c r="D139" s="56"/>
      <c r="E139" s="56"/>
      <c r="F139" s="56"/>
      <c r="G139" s="56"/>
      <c r="H139" s="56"/>
      <c r="I139" s="56"/>
      <c r="J139" s="56"/>
      <c r="K139" s="56"/>
      <c r="L139" s="56"/>
      <c r="M139" s="56"/>
      <c r="N139" s="56"/>
      <c r="O139" s="56"/>
    </row>
    <row r="140" spans="1:15" ht="12.75" customHeight="1" x14ac:dyDescent="0.2">
      <c r="A140" s="12"/>
      <c r="B140" s="12"/>
      <c r="C140" s="30"/>
      <c r="D140" s="56"/>
      <c r="E140" s="56"/>
      <c r="F140" s="56"/>
      <c r="G140" s="56"/>
      <c r="H140" s="56"/>
      <c r="I140" s="56"/>
      <c r="J140" s="56"/>
      <c r="K140" s="56"/>
      <c r="L140" s="56"/>
      <c r="M140" s="56"/>
      <c r="N140" s="56"/>
      <c r="O140" s="56"/>
    </row>
    <row r="141" spans="1:15" ht="12.75" customHeight="1" x14ac:dyDescent="0.2">
      <c r="A141" s="12"/>
      <c r="B141" s="12"/>
      <c r="C141" s="30"/>
      <c r="D141" s="8"/>
      <c r="E141" s="8"/>
      <c r="F141" s="8"/>
      <c r="G141" s="8"/>
      <c r="H141" s="8"/>
      <c r="I141" s="8"/>
      <c r="J141" s="8"/>
      <c r="K141" s="8"/>
      <c r="L141" s="8"/>
      <c r="M141" s="8"/>
      <c r="N141" s="8"/>
      <c r="O141" s="8"/>
    </row>
    <row r="142" spans="1:15" ht="12.75" customHeight="1" x14ac:dyDescent="0.2">
      <c r="A142" s="12"/>
      <c r="B142" s="12"/>
      <c r="C142" s="30"/>
      <c r="D142" s="101" t="s">
        <v>102</v>
      </c>
      <c r="E142" s="101"/>
      <c r="F142" s="101"/>
      <c r="G142" s="101"/>
      <c r="H142" s="101"/>
      <c r="I142" s="101"/>
      <c r="J142" s="101"/>
      <c r="K142" s="101"/>
      <c r="L142" s="101"/>
      <c r="M142" s="101"/>
      <c r="N142" s="101"/>
      <c r="O142" s="12"/>
    </row>
    <row r="143" spans="1:15" ht="12.75" customHeight="1" x14ac:dyDescent="0.2">
      <c r="A143" s="12"/>
      <c r="B143" s="12"/>
      <c r="C143" s="30"/>
      <c r="D143" s="50"/>
      <c r="E143" s="50"/>
      <c r="F143" s="50"/>
      <c r="G143" s="50"/>
      <c r="H143" s="50"/>
      <c r="I143" s="50"/>
      <c r="J143" s="50"/>
      <c r="K143" s="50"/>
      <c r="L143" s="50"/>
      <c r="M143" s="50"/>
      <c r="N143" s="50"/>
      <c r="O143" s="12"/>
    </row>
    <row r="144" spans="1:15" ht="12.75" customHeight="1" x14ac:dyDescent="0.2">
      <c r="A144" s="12"/>
      <c r="B144" s="12"/>
      <c r="C144" s="30"/>
      <c r="D144" s="65" t="s">
        <v>14</v>
      </c>
      <c r="E144" s="66"/>
      <c r="F144" s="66"/>
      <c r="G144" s="66"/>
      <c r="H144" s="66"/>
      <c r="I144" s="66"/>
      <c r="J144" s="66"/>
      <c r="K144" s="66"/>
      <c r="L144" s="41" t="s">
        <v>16</v>
      </c>
      <c r="M144" s="42" t="s">
        <v>72</v>
      </c>
      <c r="N144" s="50"/>
      <c r="O144" s="12"/>
    </row>
    <row r="145" spans="1:15" ht="12.75" customHeight="1" x14ac:dyDescent="0.2">
      <c r="A145" s="12"/>
      <c r="B145" s="12"/>
      <c r="C145" s="30"/>
      <c r="D145" s="96" t="s">
        <v>103</v>
      </c>
      <c r="E145" s="97"/>
      <c r="F145" s="97"/>
      <c r="G145" s="97"/>
      <c r="H145" s="97"/>
      <c r="I145" s="97"/>
      <c r="J145" s="97"/>
      <c r="K145" s="98"/>
      <c r="L145" s="43">
        <v>18475199.239999998</v>
      </c>
      <c r="M145" s="48">
        <f>(L145/$L$148)</f>
        <v>0.69158738970180711</v>
      </c>
      <c r="N145" s="50"/>
      <c r="O145" s="12"/>
    </row>
    <row r="146" spans="1:15" ht="12.75" customHeight="1" x14ac:dyDescent="0.2">
      <c r="A146" s="12"/>
      <c r="B146" s="12"/>
      <c r="C146" s="30"/>
      <c r="D146" s="96" t="s">
        <v>104</v>
      </c>
      <c r="E146" s="97"/>
      <c r="F146" s="97"/>
      <c r="G146" s="97"/>
      <c r="H146" s="97"/>
      <c r="I146" s="97"/>
      <c r="J146" s="97"/>
      <c r="K146" s="98"/>
      <c r="L146" s="43">
        <v>8238994.0999999996</v>
      </c>
      <c r="M146" s="48">
        <f>(L146/$L$148)</f>
        <v>0.30841261029819295</v>
      </c>
      <c r="N146" s="50"/>
      <c r="O146" s="12"/>
    </row>
    <row r="147" spans="1:15" ht="12.75" customHeight="1" x14ac:dyDescent="0.2">
      <c r="A147" s="12"/>
      <c r="B147" s="12"/>
      <c r="C147" s="30"/>
      <c r="D147" s="96"/>
      <c r="E147" s="97"/>
      <c r="F147" s="97"/>
      <c r="G147" s="97"/>
      <c r="H147" s="97"/>
      <c r="I147" s="97"/>
      <c r="J147" s="97"/>
      <c r="K147" s="98"/>
      <c r="L147" s="43"/>
      <c r="M147" s="48"/>
      <c r="N147" s="50"/>
      <c r="O147" s="12"/>
    </row>
    <row r="148" spans="1:15" ht="12.75" customHeight="1" x14ac:dyDescent="0.2">
      <c r="A148" s="12"/>
      <c r="B148" s="12"/>
      <c r="C148" s="30"/>
      <c r="D148" s="70" t="s">
        <v>15</v>
      </c>
      <c r="E148" s="71"/>
      <c r="F148" s="71"/>
      <c r="G148" s="71"/>
      <c r="H148" s="71"/>
      <c r="I148" s="71"/>
      <c r="J148" s="71"/>
      <c r="K148" s="72"/>
      <c r="L148" s="44">
        <f>SUM(L145:L146)</f>
        <v>26714193.339999996</v>
      </c>
      <c r="M148" s="49">
        <f>SUM(M145:M147)</f>
        <v>1</v>
      </c>
      <c r="N148" s="50"/>
      <c r="O148" s="12"/>
    </row>
    <row r="149" spans="1:15" ht="12.75" customHeight="1" x14ac:dyDescent="0.2">
      <c r="A149" s="12"/>
      <c r="B149" s="12"/>
      <c r="C149" s="30"/>
      <c r="D149" s="50"/>
      <c r="E149" s="50"/>
      <c r="F149" s="50"/>
      <c r="G149" s="50"/>
      <c r="H149" s="50"/>
      <c r="I149" s="50"/>
      <c r="J149" s="50"/>
      <c r="K149" s="50"/>
      <c r="L149" s="50"/>
      <c r="M149" s="50"/>
      <c r="N149" s="50"/>
      <c r="O149" s="12"/>
    </row>
    <row r="150" spans="1:15" ht="12.75" customHeight="1" x14ac:dyDescent="0.2">
      <c r="A150" s="12"/>
      <c r="B150" s="12"/>
      <c r="C150" s="30"/>
      <c r="D150" s="56" t="s">
        <v>167</v>
      </c>
      <c r="E150" s="56"/>
      <c r="F150" s="56"/>
      <c r="G150" s="56"/>
      <c r="H150" s="56"/>
      <c r="I150" s="56"/>
      <c r="J150" s="56"/>
      <c r="K150" s="56"/>
      <c r="L150" s="56"/>
      <c r="M150" s="56"/>
      <c r="N150" s="56"/>
      <c r="O150" s="56"/>
    </row>
    <row r="151" spans="1:15" ht="12.75" customHeight="1" x14ac:dyDescent="0.2">
      <c r="A151" s="12"/>
      <c r="B151" s="12"/>
      <c r="C151" s="30"/>
      <c r="D151" s="56"/>
      <c r="E151" s="56"/>
      <c r="F151" s="56"/>
      <c r="G151" s="56"/>
      <c r="H151" s="56"/>
      <c r="I151" s="56"/>
      <c r="J151" s="56"/>
      <c r="K151" s="56"/>
      <c r="L151" s="56"/>
      <c r="M151" s="56"/>
      <c r="N151" s="56"/>
      <c r="O151" s="56"/>
    </row>
    <row r="152" spans="1:15" ht="18" customHeight="1" x14ac:dyDescent="0.2">
      <c r="A152" s="12"/>
      <c r="B152" s="12"/>
      <c r="C152" s="30"/>
      <c r="D152" s="56"/>
      <c r="E152" s="56"/>
      <c r="F152" s="56"/>
      <c r="G152" s="56"/>
      <c r="H152" s="56"/>
      <c r="I152" s="56"/>
      <c r="J152" s="56"/>
      <c r="K152" s="56"/>
      <c r="L152" s="56"/>
      <c r="M152" s="56"/>
      <c r="N152" s="56"/>
      <c r="O152" s="56"/>
    </row>
    <row r="153" spans="1:15" ht="13.5" customHeight="1" x14ac:dyDescent="0.2">
      <c r="A153" s="12"/>
      <c r="B153" s="12"/>
      <c r="C153" s="30"/>
      <c r="D153" s="56"/>
      <c r="E153" s="56"/>
      <c r="F153" s="56"/>
      <c r="G153" s="56"/>
      <c r="H153" s="56"/>
      <c r="I153" s="56"/>
      <c r="J153" s="56"/>
      <c r="K153" s="56"/>
      <c r="L153" s="56"/>
      <c r="M153" s="56"/>
      <c r="N153" s="56"/>
      <c r="O153" s="56"/>
    </row>
    <row r="154" spans="1:15" ht="12.75" customHeight="1" x14ac:dyDescent="0.2">
      <c r="A154" s="12"/>
      <c r="B154" s="12"/>
      <c r="C154" s="30"/>
      <c r="D154" s="50"/>
      <c r="E154" s="50"/>
      <c r="F154" s="50"/>
      <c r="G154" s="50"/>
      <c r="H154" s="50"/>
      <c r="I154" s="50"/>
      <c r="J154" s="50"/>
      <c r="K154" s="50"/>
      <c r="L154" s="50"/>
      <c r="M154" s="50"/>
      <c r="N154" s="50"/>
      <c r="O154" s="12"/>
    </row>
    <row r="155" spans="1:15" ht="12.75" customHeight="1" x14ac:dyDescent="0.2">
      <c r="A155" s="12"/>
      <c r="B155" s="12"/>
      <c r="C155" s="5" t="s">
        <v>106</v>
      </c>
      <c r="D155" s="30"/>
      <c r="E155" s="30"/>
      <c r="F155" s="30"/>
      <c r="G155" s="30"/>
      <c r="H155" s="30"/>
      <c r="I155" s="30"/>
      <c r="J155" s="30"/>
      <c r="N155" s="7"/>
      <c r="O155" s="12"/>
    </row>
    <row r="156" spans="1:15" ht="15" customHeight="1" x14ac:dyDescent="0.2">
      <c r="A156" s="12"/>
      <c r="B156" s="12"/>
      <c r="C156" s="30"/>
      <c r="D156" s="101" t="s">
        <v>107</v>
      </c>
      <c r="E156" s="101"/>
      <c r="F156" s="101"/>
      <c r="G156" s="101"/>
      <c r="H156" s="101"/>
      <c r="I156" s="101"/>
      <c r="J156" s="101"/>
      <c r="K156" s="101"/>
      <c r="L156" s="101"/>
      <c r="M156" s="101"/>
      <c r="N156" s="101"/>
      <c r="O156" s="12"/>
    </row>
    <row r="157" spans="1:15" ht="15" customHeight="1" x14ac:dyDescent="0.2">
      <c r="A157" s="12"/>
      <c r="B157" s="12"/>
      <c r="C157" s="30"/>
      <c r="D157" s="30"/>
      <c r="E157" s="30"/>
      <c r="F157" s="30"/>
      <c r="G157" s="30"/>
      <c r="H157" s="30"/>
      <c r="I157" s="30"/>
      <c r="J157" s="30"/>
      <c r="N157" s="7"/>
      <c r="O157" s="12"/>
    </row>
    <row r="158" spans="1:15" ht="12.75" customHeight="1" x14ac:dyDescent="0.2">
      <c r="A158" s="12"/>
      <c r="B158" s="12"/>
      <c r="C158" s="30"/>
      <c r="D158" s="65" t="s">
        <v>14</v>
      </c>
      <c r="E158" s="66"/>
      <c r="F158" s="66"/>
      <c r="G158" s="66"/>
      <c r="H158" s="66"/>
      <c r="I158" s="66"/>
      <c r="J158" s="66"/>
      <c r="K158" s="66"/>
      <c r="L158" s="67"/>
      <c r="M158" s="65" t="s">
        <v>16</v>
      </c>
      <c r="N158" s="67"/>
      <c r="O158" s="12"/>
    </row>
    <row r="159" spans="1:15" ht="12.75" customHeight="1" x14ac:dyDescent="0.2">
      <c r="A159" s="12"/>
      <c r="B159" s="12"/>
      <c r="C159" s="30"/>
      <c r="D159" s="68" t="s">
        <v>108</v>
      </c>
      <c r="E159" s="68"/>
      <c r="F159" s="68"/>
      <c r="G159" s="68"/>
      <c r="H159" s="68"/>
      <c r="I159" s="68"/>
      <c r="J159" s="68"/>
      <c r="K159" s="68"/>
      <c r="L159" s="68"/>
      <c r="M159" s="133">
        <v>29306722.359999999</v>
      </c>
      <c r="N159" s="133"/>
      <c r="O159" s="12"/>
    </row>
    <row r="160" spans="1:15" ht="12.75" customHeight="1" x14ac:dyDescent="0.2">
      <c r="A160" s="12"/>
      <c r="B160" s="12"/>
      <c r="C160" s="30"/>
      <c r="D160" s="68"/>
      <c r="E160" s="68"/>
      <c r="F160" s="68"/>
      <c r="G160" s="68"/>
      <c r="H160" s="68"/>
      <c r="I160" s="68"/>
      <c r="J160" s="68"/>
      <c r="K160" s="68"/>
      <c r="L160" s="68"/>
      <c r="M160" s="149"/>
      <c r="N160" s="149"/>
      <c r="O160" s="12"/>
    </row>
    <row r="161" spans="1:15" ht="12.75" customHeight="1" x14ac:dyDescent="0.2">
      <c r="A161" s="12"/>
      <c r="B161" s="12"/>
      <c r="C161" s="30"/>
      <c r="D161" s="125" t="s">
        <v>15</v>
      </c>
      <c r="E161" s="125"/>
      <c r="F161" s="125"/>
      <c r="G161" s="125"/>
      <c r="H161" s="125"/>
      <c r="I161" s="125"/>
      <c r="J161" s="125"/>
      <c r="K161" s="125"/>
      <c r="L161" s="125"/>
      <c r="M161" s="126">
        <f>SUM(M159:N160)</f>
        <v>29306722.359999999</v>
      </c>
      <c r="N161" s="127"/>
      <c r="O161" s="12"/>
    </row>
    <row r="162" spans="1:15" ht="12.75" customHeight="1" x14ac:dyDescent="0.2">
      <c r="A162" s="12"/>
      <c r="B162" s="12"/>
      <c r="C162" s="30"/>
      <c r="D162" s="30"/>
      <c r="E162" s="30"/>
      <c r="F162" s="30"/>
      <c r="G162" s="30"/>
      <c r="H162" s="30"/>
      <c r="I162" s="30"/>
      <c r="J162" s="30"/>
      <c r="N162" s="7"/>
      <c r="O162" s="12"/>
    </row>
    <row r="163" spans="1:15" ht="12.75" customHeight="1" x14ac:dyDescent="0.2">
      <c r="A163" s="12"/>
      <c r="B163" s="12"/>
      <c r="C163" s="30"/>
      <c r="D163" s="56" t="s">
        <v>168</v>
      </c>
      <c r="E163" s="56"/>
      <c r="F163" s="56"/>
      <c r="G163" s="56"/>
      <c r="H163" s="56"/>
      <c r="I163" s="56"/>
      <c r="J163" s="56"/>
      <c r="K163" s="56"/>
      <c r="L163" s="56"/>
      <c r="M163" s="56"/>
      <c r="N163" s="56"/>
      <c r="O163" s="56"/>
    </row>
    <row r="164" spans="1:15" ht="12.75" customHeight="1" x14ac:dyDescent="0.2">
      <c r="A164" s="12"/>
      <c r="B164" s="12"/>
      <c r="C164" s="30"/>
      <c r="D164" s="56"/>
      <c r="E164" s="56"/>
      <c r="F164" s="56"/>
      <c r="G164" s="56"/>
      <c r="H164" s="56"/>
      <c r="I164" s="56"/>
      <c r="J164" s="56"/>
      <c r="K164" s="56"/>
      <c r="L164" s="56"/>
      <c r="M164" s="56"/>
      <c r="N164" s="56"/>
      <c r="O164" s="56"/>
    </row>
    <row r="165" spans="1:15" ht="12.75" customHeight="1" x14ac:dyDescent="0.2">
      <c r="A165" s="12"/>
      <c r="B165" s="12"/>
      <c r="C165" s="30"/>
      <c r="D165" s="56"/>
      <c r="E165" s="56"/>
      <c r="F165" s="56"/>
      <c r="G165" s="56"/>
      <c r="H165" s="56"/>
      <c r="I165" s="56"/>
      <c r="J165" s="56"/>
      <c r="K165" s="56"/>
      <c r="L165" s="56"/>
      <c r="M165" s="56"/>
      <c r="N165" s="56"/>
      <c r="O165" s="56"/>
    </row>
    <row r="166" spans="1:15" ht="9" customHeight="1" x14ac:dyDescent="0.2">
      <c r="A166" s="12"/>
      <c r="B166" s="12"/>
      <c r="C166" s="30"/>
      <c r="D166" s="30"/>
      <c r="E166" s="30"/>
      <c r="F166" s="30"/>
      <c r="G166" s="30"/>
      <c r="H166" s="30"/>
      <c r="I166" s="30"/>
      <c r="J166" s="30"/>
      <c r="N166" s="7"/>
      <c r="O166" s="12"/>
    </row>
    <row r="167" spans="1:15" ht="12.75" customHeight="1" x14ac:dyDescent="0.2">
      <c r="A167" s="12"/>
      <c r="B167" s="12"/>
      <c r="C167" s="5" t="s">
        <v>109</v>
      </c>
      <c r="D167" s="30"/>
      <c r="E167" s="30"/>
      <c r="F167" s="30"/>
      <c r="G167" s="30"/>
      <c r="H167" s="30"/>
      <c r="I167" s="30"/>
      <c r="J167" s="30"/>
      <c r="N167" s="7"/>
      <c r="O167" s="12"/>
    </row>
    <row r="168" spans="1:15" ht="7.5" customHeight="1" x14ac:dyDescent="0.2">
      <c r="A168" s="12"/>
      <c r="B168" s="12"/>
      <c r="C168" s="30"/>
      <c r="D168" s="30"/>
      <c r="E168" s="30"/>
      <c r="F168" s="30"/>
      <c r="G168" s="30"/>
      <c r="H168" s="30"/>
      <c r="I168" s="30"/>
      <c r="J168" s="30"/>
      <c r="N168" s="7"/>
      <c r="O168" s="12"/>
    </row>
    <row r="169" spans="1:15" ht="12.75" customHeight="1" x14ac:dyDescent="0.2">
      <c r="A169" s="12"/>
      <c r="B169" s="12"/>
      <c r="C169" s="30"/>
      <c r="D169" s="65" t="s">
        <v>14</v>
      </c>
      <c r="E169" s="66"/>
      <c r="F169" s="66"/>
      <c r="G169" s="66"/>
      <c r="H169" s="66"/>
      <c r="I169" s="66"/>
      <c r="J169" s="66"/>
      <c r="K169" s="66"/>
      <c r="L169" s="67"/>
      <c r="M169" s="65" t="s">
        <v>16</v>
      </c>
      <c r="N169" s="67"/>
      <c r="O169" s="12"/>
    </row>
    <row r="170" spans="1:15" ht="12.75" customHeight="1" x14ac:dyDescent="0.2">
      <c r="A170" s="12"/>
      <c r="B170" s="12"/>
      <c r="C170" s="30"/>
      <c r="D170" s="68" t="s">
        <v>110</v>
      </c>
      <c r="E170" s="68"/>
      <c r="F170" s="68"/>
      <c r="G170" s="68"/>
      <c r="H170" s="68"/>
      <c r="I170" s="68"/>
      <c r="J170" s="68"/>
      <c r="K170" s="68"/>
      <c r="L170" s="68"/>
      <c r="M170" s="76">
        <v>66990.350000000006</v>
      </c>
      <c r="N170" s="76"/>
      <c r="O170" s="12"/>
    </row>
    <row r="171" spans="1:15" ht="12.75" customHeight="1" x14ac:dyDescent="0.2">
      <c r="A171" s="12"/>
      <c r="B171" s="12"/>
      <c r="C171" s="30"/>
      <c r="D171" s="68" t="s">
        <v>111</v>
      </c>
      <c r="E171" s="68"/>
      <c r="F171" s="68"/>
      <c r="G171" s="68"/>
      <c r="H171" s="68"/>
      <c r="I171" s="68"/>
      <c r="J171" s="68"/>
      <c r="K171" s="68"/>
      <c r="L171" s="68"/>
      <c r="M171" s="76">
        <v>7103.31</v>
      </c>
      <c r="N171" s="76"/>
      <c r="O171" s="12"/>
    </row>
    <row r="172" spans="1:15" ht="12.75" customHeight="1" x14ac:dyDescent="0.2">
      <c r="A172" s="12"/>
      <c r="B172" s="12"/>
      <c r="C172" s="30"/>
      <c r="D172" s="68"/>
      <c r="E172" s="68"/>
      <c r="F172" s="68"/>
      <c r="G172" s="68"/>
      <c r="H172" s="68"/>
      <c r="I172" s="68"/>
      <c r="J172" s="68"/>
      <c r="K172" s="68"/>
      <c r="L172" s="68"/>
      <c r="M172" s="76"/>
      <c r="N172" s="76"/>
      <c r="O172" s="12"/>
    </row>
    <row r="173" spans="1:15" ht="12.75" customHeight="1" x14ac:dyDescent="0.2">
      <c r="A173" s="12"/>
      <c r="B173" s="12"/>
      <c r="C173" s="30"/>
      <c r="D173" s="125" t="s">
        <v>15</v>
      </c>
      <c r="E173" s="125"/>
      <c r="F173" s="125"/>
      <c r="G173" s="125"/>
      <c r="H173" s="125"/>
      <c r="I173" s="125"/>
      <c r="J173" s="125"/>
      <c r="K173" s="125"/>
      <c r="L173" s="125"/>
      <c r="M173" s="126">
        <f>SUM(M170:N172)</f>
        <v>74093.66</v>
      </c>
      <c r="N173" s="127"/>
      <c r="O173" s="12"/>
    </row>
    <row r="174" spans="1:15" ht="10.5" customHeight="1" x14ac:dyDescent="0.2">
      <c r="A174" s="12"/>
      <c r="B174" s="12"/>
      <c r="C174" s="30"/>
      <c r="D174" s="30"/>
      <c r="E174" s="30"/>
      <c r="F174" s="30"/>
      <c r="G174" s="30"/>
      <c r="H174" s="30"/>
      <c r="I174" s="30"/>
      <c r="J174" s="30"/>
      <c r="N174" s="7"/>
      <c r="O174" s="12"/>
    </row>
    <row r="175" spans="1:15" ht="21" customHeight="1" x14ac:dyDescent="0.2">
      <c r="A175" s="12"/>
      <c r="B175" s="12"/>
      <c r="C175" s="30"/>
      <c r="D175" s="56" t="s">
        <v>169</v>
      </c>
      <c r="E175" s="56"/>
      <c r="F175" s="56"/>
      <c r="G175" s="56"/>
      <c r="H175" s="56"/>
      <c r="I175" s="56"/>
      <c r="J175" s="56"/>
      <c r="K175" s="56"/>
      <c r="L175" s="56"/>
      <c r="M175" s="56"/>
      <c r="N175" s="56"/>
      <c r="O175" s="56"/>
    </row>
    <row r="176" spans="1:15" ht="21.75" customHeight="1" x14ac:dyDescent="0.2">
      <c r="A176" s="12"/>
      <c r="B176" s="12"/>
      <c r="C176" s="30"/>
      <c r="D176" s="56"/>
      <c r="E176" s="56"/>
      <c r="F176" s="56"/>
      <c r="G176" s="56"/>
      <c r="H176" s="56"/>
      <c r="I176" s="56"/>
      <c r="J176" s="56"/>
      <c r="K176" s="56"/>
      <c r="L176" s="56"/>
      <c r="M176" s="56"/>
      <c r="N176" s="56"/>
      <c r="O176" s="56"/>
    </row>
    <row r="177" spans="1:15" ht="12.75" customHeight="1" x14ac:dyDescent="0.2">
      <c r="A177" s="12"/>
      <c r="B177" s="12"/>
      <c r="C177" s="30"/>
      <c r="D177" s="47"/>
      <c r="E177" s="47"/>
      <c r="F177" s="47"/>
      <c r="G177" s="47"/>
      <c r="H177" s="47"/>
      <c r="I177" s="47"/>
      <c r="J177" s="47"/>
      <c r="K177" s="47"/>
      <c r="L177" s="47"/>
      <c r="M177" s="47"/>
      <c r="N177" s="47"/>
      <c r="O177" s="47"/>
    </row>
    <row r="178" spans="1:15" ht="7.5" customHeight="1" x14ac:dyDescent="0.2">
      <c r="A178" s="12"/>
      <c r="B178" s="12"/>
      <c r="C178" s="30"/>
      <c r="D178" s="47"/>
      <c r="E178" s="47"/>
      <c r="F178" s="47"/>
      <c r="G178" s="47"/>
      <c r="H178" s="47"/>
      <c r="I178" s="47"/>
      <c r="J178" s="47"/>
      <c r="K178" s="47"/>
      <c r="L178" s="47"/>
      <c r="M178" s="47"/>
      <c r="N178" s="47"/>
      <c r="O178" s="47"/>
    </row>
    <row r="179" spans="1:15" ht="12" customHeight="1" x14ac:dyDescent="0.2">
      <c r="B179" s="36" t="s">
        <v>22</v>
      </c>
      <c r="C179" s="36" t="s">
        <v>1</v>
      </c>
      <c r="D179" s="4"/>
      <c r="E179" s="4"/>
      <c r="F179" s="4"/>
      <c r="G179" s="4"/>
      <c r="H179" s="4"/>
      <c r="I179" s="4"/>
      <c r="J179" s="4"/>
      <c r="K179" s="4"/>
      <c r="L179" s="4"/>
      <c r="M179" s="4"/>
      <c r="N179" s="4"/>
      <c r="O179" s="4"/>
    </row>
    <row r="180" spans="1:15" ht="12" customHeight="1" x14ac:dyDescent="0.2">
      <c r="B180" s="4"/>
      <c r="C180" s="4"/>
      <c r="D180" s="4"/>
      <c r="E180" s="4"/>
      <c r="F180" s="4"/>
      <c r="G180" s="4"/>
      <c r="H180" s="4"/>
      <c r="I180" s="4"/>
      <c r="J180" s="4"/>
      <c r="K180" s="4"/>
      <c r="L180" s="4"/>
      <c r="M180" s="4"/>
      <c r="N180" s="4"/>
      <c r="O180" s="4"/>
    </row>
    <row r="181" spans="1:15" ht="12" customHeight="1" x14ac:dyDescent="0.2">
      <c r="A181" s="4"/>
      <c r="B181" s="5" t="s">
        <v>0</v>
      </c>
      <c r="C181" s="4"/>
      <c r="D181" s="4"/>
      <c r="E181" s="4"/>
      <c r="F181" s="4"/>
      <c r="G181" s="4"/>
      <c r="H181" s="4"/>
      <c r="I181" s="4"/>
      <c r="J181" s="4"/>
      <c r="K181" s="4"/>
      <c r="L181" s="4"/>
      <c r="M181" s="4"/>
      <c r="N181" s="4"/>
      <c r="O181" s="4"/>
    </row>
    <row r="182" spans="1:15" ht="12" customHeight="1" x14ac:dyDescent="0.2">
      <c r="A182" s="4"/>
      <c r="B182" s="5"/>
      <c r="C182" s="4"/>
      <c r="D182" s="4"/>
      <c r="E182" s="4"/>
      <c r="F182" s="4"/>
      <c r="G182" s="4"/>
      <c r="H182" s="4"/>
      <c r="I182" s="4"/>
      <c r="J182" s="4"/>
      <c r="K182" s="4"/>
      <c r="L182" s="4"/>
      <c r="M182" s="4"/>
      <c r="N182" s="4"/>
      <c r="O182" s="4"/>
    </row>
    <row r="183" spans="1:15" ht="12" customHeight="1" x14ac:dyDescent="0.2">
      <c r="B183" s="6" t="s">
        <v>13</v>
      </c>
      <c r="C183" s="5" t="s">
        <v>2</v>
      </c>
    </row>
    <row r="184" spans="1:15" ht="7.5" customHeight="1" x14ac:dyDescent="0.2">
      <c r="B184" s="6"/>
      <c r="C184" s="5"/>
    </row>
    <row r="185" spans="1:15" ht="24.75" customHeight="1" x14ac:dyDescent="0.2">
      <c r="C185" s="77" t="s">
        <v>170</v>
      </c>
      <c r="D185" s="77"/>
      <c r="E185" s="77"/>
      <c r="F185" s="77"/>
      <c r="G185" s="77"/>
      <c r="H185" s="77"/>
      <c r="I185" s="77"/>
      <c r="J185" s="77"/>
      <c r="K185" s="77"/>
      <c r="L185" s="77"/>
      <c r="M185" s="77"/>
      <c r="N185" s="77"/>
      <c r="O185" s="77"/>
    </row>
    <row r="186" spans="1:15" ht="22.5" customHeight="1" x14ac:dyDescent="0.2">
      <c r="C186" s="77"/>
      <c r="D186" s="77"/>
      <c r="E186" s="77"/>
      <c r="F186" s="77"/>
      <c r="G186" s="77"/>
      <c r="H186" s="77"/>
      <c r="I186" s="77"/>
      <c r="J186" s="77"/>
      <c r="K186" s="77"/>
      <c r="L186" s="77"/>
      <c r="M186" s="77"/>
      <c r="N186" s="77"/>
      <c r="O186" s="77"/>
    </row>
    <row r="187" spans="1:15" ht="12" customHeight="1" x14ac:dyDescent="0.2">
      <c r="A187" s="18"/>
      <c r="B187" s="6" t="s">
        <v>13</v>
      </c>
      <c r="C187" s="5" t="s">
        <v>27</v>
      </c>
    </row>
    <row r="188" spans="1:15" ht="11.25" customHeight="1" x14ac:dyDescent="0.2">
      <c r="A188" s="18"/>
      <c r="B188" s="6"/>
      <c r="C188" s="5"/>
    </row>
    <row r="189" spans="1:15" ht="12" customHeight="1" x14ac:dyDescent="0.2">
      <c r="A189" s="18"/>
      <c r="B189" s="12"/>
      <c r="C189" s="65" t="s">
        <v>14</v>
      </c>
      <c r="D189" s="66"/>
      <c r="E189" s="66"/>
      <c r="F189" s="66"/>
      <c r="G189" s="66"/>
      <c r="H189" s="66"/>
      <c r="I189" s="66"/>
      <c r="J189" s="65">
        <v>2024</v>
      </c>
      <c r="K189" s="66"/>
      <c r="L189" s="67"/>
      <c r="M189" s="65">
        <v>2023</v>
      </c>
      <c r="N189" s="67"/>
    </row>
    <row r="190" spans="1:15" ht="12" customHeight="1" x14ac:dyDescent="0.2">
      <c r="A190" s="18"/>
      <c r="B190" s="12"/>
      <c r="C190" s="102" t="s">
        <v>33</v>
      </c>
      <c r="D190" s="103"/>
      <c r="E190" s="103"/>
      <c r="F190" s="103"/>
      <c r="G190" s="103"/>
      <c r="H190" s="103"/>
      <c r="I190" s="103"/>
      <c r="J190" s="128">
        <v>126396014.26000001</v>
      </c>
      <c r="K190" s="135"/>
      <c r="L190" s="129"/>
      <c r="M190" s="128">
        <v>126473105.62</v>
      </c>
      <c r="N190" s="129"/>
    </row>
    <row r="191" spans="1:15" ht="12" customHeight="1" x14ac:dyDescent="0.2">
      <c r="A191" s="18"/>
      <c r="B191" s="12"/>
      <c r="C191" s="102" t="s">
        <v>46</v>
      </c>
      <c r="D191" s="103"/>
      <c r="E191" s="103"/>
      <c r="F191" s="103"/>
      <c r="G191" s="103"/>
      <c r="H191" s="103"/>
      <c r="I191" s="103"/>
      <c r="J191" s="128">
        <v>11417.48</v>
      </c>
      <c r="K191" s="135"/>
      <c r="L191" s="129"/>
      <c r="M191" s="128">
        <v>35098.699999999997</v>
      </c>
      <c r="N191" s="129"/>
    </row>
    <row r="192" spans="1:15" ht="12" customHeight="1" x14ac:dyDescent="0.2">
      <c r="A192" s="18"/>
      <c r="B192" s="12"/>
      <c r="C192" s="102"/>
      <c r="D192" s="103"/>
      <c r="E192" s="103"/>
      <c r="F192" s="103"/>
      <c r="G192" s="103"/>
      <c r="H192" s="103"/>
      <c r="I192" s="103"/>
      <c r="J192" s="128"/>
      <c r="K192" s="135"/>
      <c r="L192" s="129"/>
      <c r="M192" s="128"/>
      <c r="N192" s="129"/>
    </row>
    <row r="193" spans="1:15" ht="12" customHeight="1" x14ac:dyDescent="0.2">
      <c r="A193" s="18"/>
      <c r="B193" s="12"/>
      <c r="C193" s="70" t="s">
        <v>15</v>
      </c>
      <c r="D193" s="71"/>
      <c r="E193" s="71"/>
      <c r="F193" s="71"/>
      <c r="G193" s="71"/>
      <c r="H193" s="71"/>
      <c r="I193" s="71"/>
      <c r="J193" s="159">
        <f>SUM(J190:L192)</f>
        <v>126407431.74000001</v>
      </c>
      <c r="K193" s="160"/>
      <c r="L193" s="161"/>
      <c r="M193" s="159">
        <f>SUM(M190:N192)</f>
        <v>126508204.32000001</v>
      </c>
      <c r="N193" s="161"/>
    </row>
    <row r="194" spans="1:15" ht="12" customHeight="1" x14ac:dyDescent="0.2">
      <c r="A194" s="18"/>
      <c r="B194" s="12"/>
      <c r="C194" s="12"/>
      <c r="D194" s="12"/>
      <c r="E194" s="12"/>
      <c r="F194" s="12"/>
      <c r="G194" s="12"/>
      <c r="H194" s="12"/>
      <c r="I194" s="12"/>
      <c r="J194" s="12"/>
      <c r="K194" s="12"/>
      <c r="L194" s="12"/>
      <c r="M194" s="12"/>
      <c r="N194" s="12"/>
      <c r="O194" s="12"/>
    </row>
    <row r="195" spans="1:15" ht="12" customHeight="1" x14ac:dyDescent="0.2">
      <c r="A195" s="18"/>
      <c r="B195" s="12"/>
      <c r="C195" s="7" t="s">
        <v>112</v>
      </c>
      <c r="D195" s="12"/>
      <c r="E195" s="12"/>
      <c r="F195" s="12"/>
      <c r="G195" s="12"/>
      <c r="H195" s="12"/>
      <c r="I195" s="12"/>
      <c r="J195" s="12"/>
      <c r="K195" s="12"/>
      <c r="L195" s="12"/>
      <c r="M195" s="12"/>
      <c r="N195" s="12"/>
      <c r="O195" s="12"/>
    </row>
    <row r="196" spans="1:15" ht="12" customHeight="1" x14ac:dyDescent="0.2">
      <c r="A196" s="18"/>
      <c r="B196" s="12"/>
      <c r="C196" s="12"/>
      <c r="D196" s="12"/>
      <c r="E196" s="12"/>
      <c r="F196" s="12"/>
      <c r="G196" s="12"/>
      <c r="H196" s="12"/>
      <c r="I196" s="12"/>
      <c r="J196" s="12"/>
      <c r="K196" s="12"/>
      <c r="L196" s="12"/>
      <c r="M196" s="12"/>
      <c r="N196" s="12"/>
      <c r="O196" s="12"/>
    </row>
    <row r="197" spans="1:15" ht="12" customHeight="1" x14ac:dyDescent="0.2">
      <c r="A197" s="18"/>
      <c r="B197" s="12"/>
      <c r="C197" s="12"/>
      <c r="D197" s="65" t="s">
        <v>14</v>
      </c>
      <c r="E197" s="66"/>
      <c r="F197" s="66"/>
      <c r="G197" s="66"/>
      <c r="H197" s="66"/>
      <c r="I197" s="66"/>
      <c r="J197" s="66"/>
      <c r="K197" s="65">
        <v>2024</v>
      </c>
      <c r="L197" s="66"/>
      <c r="M197" s="67"/>
      <c r="N197" s="12"/>
      <c r="O197" s="12"/>
    </row>
    <row r="198" spans="1:15" ht="12" customHeight="1" x14ac:dyDescent="0.2">
      <c r="A198" s="18"/>
      <c r="B198" s="12"/>
      <c r="C198" s="12"/>
      <c r="D198" s="102" t="s">
        <v>113</v>
      </c>
      <c r="E198" s="103"/>
      <c r="F198" s="103"/>
      <c r="G198" s="103"/>
      <c r="H198" s="103"/>
      <c r="I198" s="103"/>
      <c r="J198" s="103"/>
      <c r="K198" s="136">
        <v>117580677.65000001</v>
      </c>
      <c r="L198" s="137"/>
      <c r="M198" s="138"/>
      <c r="N198" s="12"/>
      <c r="O198" s="12"/>
    </row>
    <row r="199" spans="1:15" ht="12" customHeight="1" x14ac:dyDescent="0.2">
      <c r="A199" s="18"/>
      <c r="B199" s="12"/>
      <c r="C199" s="12"/>
      <c r="D199" s="102" t="s">
        <v>114</v>
      </c>
      <c r="E199" s="103"/>
      <c r="F199" s="103"/>
      <c r="G199" s="103"/>
      <c r="H199" s="103"/>
      <c r="I199" s="103"/>
      <c r="J199" s="103"/>
      <c r="K199" s="136">
        <v>8814565.25</v>
      </c>
      <c r="L199" s="137"/>
      <c r="M199" s="138"/>
      <c r="N199" s="12"/>
      <c r="O199" s="12"/>
    </row>
    <row r="200" spans="1:15" ht="12" customHeight="1" x14ac:dyDescent="0.2">
      <c r="A200" s="18"/>
      <c r="B200" s="12"/>
      <c r="C200" s="12"/>
      <c r="D200" s="102" t="s">
        <v>115</v>
      </c>
      <c r="E200" s="103"/>
      <c r="F200" s="103"/>
      <c r="G200" s="103"/>
      <c r="H200" s="103"/>
      <c r="I200" s="103"/>
      <c r="J200" s="103"/>
      <c r="K200" s="136">
        <v>771.36</v>
      </c>
      <c r="L200" s="137"/>
      <c r="M200" s="138"/>
      <c r="N200" s="12"/>
      <c r="O200" s="12"/>
    </row>
    <row r="201" spans="1:15" ht="12" customHeight="1" x14ac:dyDescent="0.2">
      <c r="A201" s="18"/>
      <c r="B201" s="12"/>
      <c r="C201" s="12"/>
      <c r="D201" s="70" t="s">
        <v>15</v>
      </c>
      <c r="E201" s="71"/>
      <c r="F201" s="71"/>
      <c r="G201" s="71"/>
      <c r="H201" s="71"/>
      <c r="I201" s="71"/>
      <c r="J201" s="71"/>
      <c r="K201" s="163">
        <f>SUM(K198:M200)</f>
        <v>126396014.26000001</v>
      </c>
      <c r="L201" s="164"/>
      <c r="M201" s="165"/>
      <c r="N201" s="12"/>
      <c r="O201" s="12"/>
    </row>
    <row r="202" spans="1:15" ht="12" customHeight="1" x14ac:dyDescent="0.2">
      <c r="A202" s="18"/>
      <c r="B202" s="12"/>
      <c r="C202" s="12"/>
      <c r="D202" s="12"/>
      <c r="E202" s="12"/>
      <c r="F202" s="12"/>
      <c r="G202" s="12"/>
      <c r="H202" s="12"/>
      <c r="I202" s="12"/>
      <c r="J202" s="12"/>
      <c r="K202" s="12"/>
      <c r="L202" s="12"/>
      <c r="M202" s="12"/>
      <c r="N202" s="12"/>
      <c r="O202" s="12"/>
    </row>
    <row r="203" spans="1:15" ht="24.75" customHeight="1" x14ac:dyDescent="0.2">
      <c r="A203" s="18"/>
      <c r="B203" s="12"/>
      <c r="C203" s="170" t="s">
        <v>116</v>
      </c>
      <c r="D203" s="170"/>
      <c r="E203" s="170"/>
      <c r="F203" s="170"/>
      <c r="G203" s="170"/>
      <c r="H203" s="170"/>
      <c r="I203" s="170"/>
      <c r="J203" s="170"/>
      <c r="K203" s="170"/>
      <c r="L203" s="170"/>
      <c r="M203" s="170"/>
      <c r="N203" s="170"/>
      <c r="O203" s="170"/>
    </row>
    <row r="204" spans="1:15" ht="20.25" customHeight="1" x14ac:dyDescent="0.2">
      <c r="A204" s="18"/>
      <c r="B204" s="12"/>
      <c r="C204" s="170"/>
      <c r="D204" s="170"/>
      <c r="E204" s="170"/>
      <c r="F204" s="170"/>
      <c r="G204" s="170"/>
      <c r="H204" s="170"/>
      <c r="I204" s="170"/>
      <c r="J204" s="170"/>
      <c r="K204" s="170"/>
      <c r="L204" s="170"/>
      <c r="M204" s="170"/>
      <c r="N204" s="170"/>
      <c r="O204" s="170"/>
    </row>
    <row r="205" spans="1:15" ht="6" customHeight="1" x14ac:dyDescent="0.2">
      <c r="A205" s="18"/>
      <c r="B205" s="12"/>
      <c r="C205" s="51"/>
      <c r="D205" s="51"/>
      <c r="E205" s="51"/>
      <c r="F205" s="51"/>
      <c r="G205" s="51"/>
      <c r="H205" s="51"/>
      <c r="I205" s="51"/>
      <c r="J205" s="51"/>
      <c r="K205" s="51"/>
      <c r="L205" s="51"/>
      <c r="M205" s="51"/>
      <c r="N205" s="51"/>
      <c r="O205" s="51"/>
    </row>
    <row r="206" spans="1:15" ht="12" customHeight="1" x14ac:dyDescent="0.2">
      <c r="A206" s="18"/>
      <c r="B206" s="12"/>
      <c r="C206" s="9" t="s">
        <v>117</v>
      </c>
      <c r="D206" s="12"/>
      <c r="E206" s="12"/>
      <c r="F206" s="12"/>
      <c r="G206" s="12"/>
      <c r="H206" s="12"/>
      <c r="I206" s="12"/>
      <c r="J206" s="12"/>
      <c r="K206" s="12"/>
      <c r="L206" s="12"/>
      <c r="M206" s="12"/>
      <c r="N206" s="12"/>
      <c r="O206" s="12"/>
    </row>
    <row r="207" spans="1:15" ht="12" customHeight="1" x14ac:dyDescent="0.2">
      <c r="A207" s="18"/>
      <c r="B207" s="12"/>
      <c r="C207" s="12"/>
      <c r="D207" s="12"/>
      <c r="E207" s="12"/>
      <c r="F207" s="12"/>
      <c r="O207" s="12"/>
    </row>
    <row r="208" spans="1:15" ht="12" customHeight="1" x14ac:dyDescent="0.2">
      <c r="A208" s="18"/>
      <c r="B208" s="12"/>
      <c r="C208" s="12"/>
      <c r="D208" s="65" t="s">
        <v>14</v>
      </c>
      <c r="E208" s="66"/>
      <c r="F208" s="66"/>
      <c r="G208" s="66"/>
      <c r="H208" s="66"/>
      <c r="I208" s="66"/>
      <c r="J208" s="66"/>
      <c r="K208" s="65">
        <v>2024</v>
      </c>
      <c r="L208" s="66"/>
      <c r="M208" s="67"/>
      <c r="N208" s="65" t="s">
        <v>72</v>
      </c>
      <c r="O208" s="67"/>
    </row>
    <row r="209" spans="1:15" ht="12" customHeight="1" x14ac:dyDescent="0.2">
      <c r="A209" s="18"/>
      <c r="B209" s="12"/>
      <c r="C209" s="12"/>
      <c r="D209" s="102" t="s">
        <v>118</v>
      </c>
      <c r="E209" s="103"/>
      <c r="F209" s="103"/>
      <c r="G209" s="103"/>
      <c r="H209" s="103"/>
      <c r="I209" s="103"/>
      <c r="J209" s="103"/>
      <c r="K209" s="128">
        <v>500598.12</v>
      </c>
      <c r="L209" s="135"/>
      <c r="M209" s="129"/>
      <c r="N209" s="99">
        <f>+K209/K212</f>
        <v>5.6792150923155288E-2</v>
      </c>
      <c r="O209" s="100"/>
    </row>
    <row r="210" spans="1:15" ht="12" customHeight="1" x14ac:dyDescent="0.2">
      <c r="A210" s="18"/>
      <c r="B210" s="12"/>
      <c r="C210" s="12"/>
      <c r="D210" s="102" t="s">
        <v>119</v>
      </c>
      <c r="E210" s="103"/>
      <c r="F210" s="103"/>
      <c r="G210" s="103"/>
      <c r="H210" s="103"/>
      <c r="I210" s="103"/>
      <c r="J210" s="103"/>
      <c r="K210" s="128">
        <v>8313967.1299999999</v>
      </c>
      <c r="L210" s="135"/>
      <c r="M210" s="129"/>
      <c r="N210" s="99">
        <f>+K210/K212</f>
        <v>0.94320784907684474</v>
      </c>
      <c r="O210" s="100"/>
    </row>
    <row r="211" spans="1:15" ht="12" customHeight="1" x14ac:dyDescent="0.2">
      <c r="A211" s="18"/>
      <c r="B211" s="12"/>
      <c r="C211" s="12"/>
      <c r="D211" s="102"/>
      <c r="E211" s="103"/>
      <c r="F211" s="103"/>
      <c r="G211" s="103"/>
      <c r="H211" s="103"/>
      <c r="I211" s="103"/>
      <c r="J211" s="103"/>
      <c r="K211" s="128"/>
      <c r="L211" s="135"/>
      <c r="M211" s="129"/>
      <c r="N211" s="99"/>
      <c r="O211" s="100"/>
    </row>
    <row r="212" spans="1:15" ht="12" customHeight="1" x14ac:dyDescent="0.2">
      <c r="A212" s="18"/>
      <c r="B212" s="12"/>
      <c r="C212" s="12"/>
      <c r="D212" s="70" t="s">
        <v>15</v>
      </c>
      <c r="E212" s="71"/>
      <c r="F212" s="71"/>
      <c r="G212" s="71"/>
      <c r="H212" s="71"/>
      <c r="I212" s="71"/>
      <c r="J212" s="71"/>
      <c r="K212" s="159">
        <f>SUM(K209:M211)</f>
        <v>8814565.25</v>
      </c>
      <c r="L212" s="160"/>
      <c r="M212" s="161"/>
      <c r="N212" s="141">
        <f>SUM(N209:O211)</f>
        <v>1</v>
      </c>
      <c r="O212" s="142"/>
    </row>
    <row r="213" spans="1:15" ht="12" customHeight="1" x14ac:dyDescent="0.2">
      <c r="A213" s="18"/>
      <c r="B213" s="12"/>
      <c r="C213" s="12"/>
      <c r="D213" s="12"/>
      <c r="E213" s="12"/>
      <c r="F213" s="12"/>
      <c r="O213" s="12"/>
    </row>
    <row r="214" spans="1:15" ht="12" customHeight="1" x14ac:dyDescent="0.2">
      <c r="A214" s="18"/>
      <c r="B214" s="12"/>
      <c r="C214" s="143" t="s">
        <v>171</v>
      </c>
      <c r="D214" s="143"/>
      <c r="E214" s="143"/>
      <c r="F214" s="143"/>
      <c r="G214" s="143"/>
      <c r="H214" s="143"/>
      <c r="I214" s="143"/>
      <c r="J214" s="143"/>
      <c r="K214" s="143"/>
      <c r="L214" s="143"/>
      <c r="M214" s="143"/>
      <c r="N214" s="143"/>
      <c r="O214" s="143"/>
    </row>
    <row r="215" spans="1:15" ht="12" customHeight="1" x14ac:dyDescent="0.2">
      <c r="A215" s="18"/>
      <c r="B215" s="12"/>
      <c r="C215" s="143"/>
      <c r="D215" s="143"/>
      <c r="E215" s="143"/>
      <c r="F215" s="143"/>
      <c r="G215" s="143"/>
      <c r="H215" s="143"/>
      <c r="I215" s="143"/>
      <c r="J215" s="143"/>
      <c r="K215" s="143"/>
      <c r="L215" s="143"/>
      <c r="M215" s="143"/>
      <c r="N215" s="143"/>
      <c r="O215" s="143"/>
    </row>
    <row r="216" spans="1:15" ht="12" customHeight="1" x14ac:dyDescent="0.2">
      <c r="A216" s="18"/>
      <c r="B216" s="12"/>
      <c r="C216" s="143"/>
      <c r="D216" s="143"/>
      <c r="E216" s="143"/>
      <c r="F216" s="143"/>
      <c r="G216" s="143"/>
      <c r="H216" s="143"/>
      <c r="I216" s="143"/>
      <c r="J216" s="143"/>
      <c r="K216" s="143"/>
      <c r="L216" s="143"/>
      <c r="M216" s="143"/>
      <c r="N216" s="143"/>
      <c r="O216" s="143"/>
    </row>
    <row r="217" spans="1:15" ht="12" customHeight="1" x14ac:dyDescent="0.2">
      <c r="A217" s="18"/>
      <c r="B217" s="12"/>
      <c r="C217" s="143"/>
      <c r="D217" s="143"/>
      <c r="E217" s="143"/>
      <c r="F217" s="143"/>
      <c r="G217" s="143"/>
      <c r="H217" s="143"/>
      <c r="I217" s="143"/>
      <c r="J217" s="143"/>
      <c r="K217" s="143"/>
      <c r="L217" s="143"/>
      <c r="M217" s="143"/>
      <c r="N217" s="143"/>
      <c r="O217" s="143"/>
    </row>
    <row r="218" spans="1:15" ht="8.25" customHeight="1" x14ac:dyDescent="0.2">
      <c r="A218" s="18"/>
      <c r="B218" s="12"/>
      <c r="C218" s="143"/>
      <c r="D218" s="143"/>
      <c r="E218" s="143"/>
      <c r="F218" s="143"/>
      <c r="G218" s="143"/>
      <c r="H218" s="143"/>
      <c r="I218" s="143"/>
      <c r="J218" s="143"/>
      <c r="K218" s="143"/>
      <c r="L218" s="143"/>
      <c r="M218" s="143"/>
      <c r="N218" s="143"/>
      <c r="O218" s="143"/>
    </row>
    <row r="219" spans="1:15" ht="12" customHeight="1" x14ac:dyDescent="0.2">
      <c r="A219" s="18"/>
      <c r="B219" s="12"/>
      <c r="C219" s="13"/>
      <c r="D219" s="12"/>
      <c r="E219" s="12"/>
      <c r="F219" s="12"/>
      <c r="G219" s="12"/>
      <c r="H219" s="12"/>
      <c r="I219" s="12"/>
      <c r="J219" s="12"/>
      <c r="K219" s="12"/>
      <c r="L219" s="12"/>
      <c r="M219" s="12"/>
      <c r="N219" s="12"/>
      <c r="O219" s="12"/>
    </row>
    <row r="220" spans="1:15" ht="12" customHeight="1" x14ac:dyDescent="0.2">
      <c r="A220" s="18"/>
      <c r="B220" s="12"/>
      <c r="C220" s="13"/>
      <c r="D220" s="12"/>
      <c r="E220" s="12"/>
      <c r="F220" s="144" t="s">
        <v>14</v>
      </c>
      <c r="G220" s="145"/>
      <c r="H220" s="146" t="s">
        <v>16</v>
      </c>
      <c r="I220" s="146"/>
      <c r="J220" s="146"/>
      <c r="K220" s="12"/>
      <c r="M220" s="12"/>
      <c r="N220" s="12"/>
      <c r="O220" s="12"/>
    </row>
    <row r="221" spans="1:15" ht="15.75" customHeight="1" x14ac:dyDescent="0.2">
      <c r="A221" s="18"/>
      <c r="B221" s="12"/>
      <c r="C221" s="13"/>
      <c r="D221" s="12"/>
      <c r="E221" s="12"/>
      <c r="F221" s="139" t="s">
        <v>120</v>
      </c>
      <c r="G221" s="140"/>
      <c r="H221" s="189">
        <v>3000000</v>
      </c>
      <c r="I221" s="190"/>
      <c r="J221" s="191"/>
      <c r="K221" s="12"/>
      <c r="M221" s="12"/>
      <c r="N221" s="12"/>
      <c r="O221" s="12"/>
    </row>
    <row r="222" spans="1:15" ht="15" customHeight="1" x14ac:dyDescent="0.2">
      <c r="A222" s="18"/>
      <c r="B222" s="12"/>
      <c r="C222" s="13"/>
      <c r="D222" s="12"/>
      <c r="E222" s="12"/>
      <c r="F222" s="139" t="s">
        <v>121</v>
      </c>
      <c r="G222" s="140"/>
      <c r="H222" s="192">
        <v>-2499401.88</v>
      </c>
      <c r="I222" s="193"/>
      <c r="J222" s="194"/>
      <c r="K222" s="12"/>
      <c r="M222" s="12"/>
      <c r="N222" s="12"/>
      <c r="O222" s="12"/>
    </row>
    <row r="223" spans="1:15" ht="12" customHeight="1" x14ac:dyDescent="0.2">
      <c r="A223" s="18"/>
      <c r="B223" s="12"/>
      <c r="C223" s="13"/>
      <c r="D223" s="12"/>
      <c r="E223" s="12"/>
      <c r="F223" s="79" t="s">
        <v>122</v>
      </c>
      <c r="G223" s="80"/>
      <c r="H223" s="195">
        <f>+H221+H222</f>
        <v>500598.12000000011</v>
      </c>
      <c r="I223" s="196"/>
      <c r="J223" s="197"/>
      <c r="K223" s="12"/>
      <c r="M223" s="12"/>
      <c r="N223" s="12"/>
      <c r="O223" s="12"/>
    </row>
    <row r="224" spans="1:15" ht="12" customHeight="1" x14ac:dyDescent="0.2">
      <c r="A224" s="18"/>
      <c r="B224" s="12"/>
      <c r="C224" s="12"/>
      <c r="D224" s="12"/>
      <c r="E224" s="12"/>
      <c r="F224" s="12"/>
      <c r="G224" s="12"/>
      <c r="H224" s="12"/>
      <c r="I224" s="12"/>
      <c r="J224" s="12"/>
      <c r="K224" s="12"/>
      <c r="L224" s="12"/>
      <c r="M224" s="12"/>
      <c r="N224" s="12"/>
      <c r="O224" s="12"/>
    </row>
    <row r="225" spans="1:16" ht="12" customHeight="1" x14ac:dyDescent="0.2">
      <c r="A225" s="18"/>
      <c r="B225" s="12"/>
      <c r="C225" s="147" t="s">
        <v>172</v>
      </c>
      <c r="D225" s="147"/>
      <c r="E225" s="147"/>
      <c r="F225" s="147"/>
      <c r="G225" s="147"/>
      <c r="H225" s="147"/>
      <c r="I225" s="147"/>
      <c r="J225" s="147"/>
      <c r="K225" s="147"/>
      <c r="L225" s="147"/>
      <c r="M225" s="147"/>
      <c r="N225" s="147"/>
      <c r="O225" s="147"/>
    </row>
    <row r="226" spans="1:16" ht="12" customHeight="1" x14ac:dyDescent="0.2">
      <c r="A226" s="18"/>
      <c r="B226" s="12"/>
      <c r="C226" s="147"/>
      <c r="D226" s="147"/>
      <c r="E226" s="147"/>
      <c r="F226" s="147"/>
      <c r="G226" s="147"/>
      <c r="H226" s="147"/>
      <c r="I226" s="147"/>
      <c r="J226" s="147"/>
      <c r="K226" s="147"/>
      <c r="L226" s="147"/>
      <c r="M226" s="147"/>
      <c r="N226" s="147"/>
      <c r="O226" s="147"/>
    </row>
    <row r="227" spans="1:16" ht="12" customHeight="1" x14ac:dyDescent="0.2">
      <c r="A227" s="18"/>
      <c r="B227" s="12"/>
      <c r="C227" s="147"/>
      <c r="D227" s="147"/>
      <c r="E227" s="147"/>
      <c r="F227" s="147"/>
      <c r="G227" s="147"/>
      <c r="H227" s="147"/>
      <c r="I227" s="147"/>
      <c r="J227" s="147"/>
      <c r="K227" s="147"/>
      <c r="L227" s="147"/>
      <c r="M227" s="147"/>
      <c r="N227" s="147"/>
      <c r="O227" s="147"/>
    </row>
    <row r="228" spans="1:16" ht="12" customHeight="1" x14ac:dyDescent="0.2">
      <c r="A228" s="18"/>
      <c r="B228" s="12"/>
      <c r="C228" s="33"/>
      <c r="D228" s="33"/>
      <c r="E228" s="33"/>
      <c r="F228" s="33"/>
      <c r="G228" s="33"/>
      <c r="H228" s="33"/>
      <c r="I228" s="33"/>
      <c r="J228" s="33"/>
      <c r="K228" s="33"/>
      <c r="L228" s="33"/>
      <c r="M228" s="33"/>
      <c r="N228" s="33"/>
      <c r="O228" s="33"/>
    </row>
    <row r="229" spans="1:16" ht="12" customHeight="1" x14ac:dyDescent="0.2">
      <c r="A229" s="18"/>
      <c r="B229" s="12"/>
      <c r="C229" s="12"/>
      <c r="D229" s="12"/>
      <c r="E229" s="148" t="s">
        <v>123</v>
      </c>
      <c r="F229" s="148"/>
      <c r="G229" s="60" t="s">
        <v>16</v>
      </c>
      <c r="H229" s="60"/>
      <c r="I229" s="60"/>
      <c r="J229" s="12"/>
      <c r="K229" s="12"/>
      <c r="L229" s="12"/>
      <c r="M229" s="12"/>
      <c r="N229" s="12"/>
      <c r="O229" s="12"/>
    </row>
    <row r="230" spans="1:16" ht="12" customHeight="1" x14ac:dyDescent="0.2">
      <c r="A230" s="18"/>
      <c r="B230" s="12"/>
      <c r="C230" s="12"/>
      <c r="D230" s="12"/>
      <c r="E230" s="171" t="s">
        <v>124</v>
      </c>
      <c r="F230" s="171"/>
      <c r="G230" s="84">
        <v>8313967.1299999999</v>
      </c>
      <c r="H230" s="84"/>
      <c r="I230" s="84"/>
      <c r="J230" s="12"/>
      <c r="K230" s="12"/>
      <c r="L230" s="12"/>
      <c r="M230" s="12"/>
      <c r="N230" s="12"/>
      <c r="O230" s="12"/>
    </row>
    <row r="231" spans="1:16" ht="12" customHeight="1" x14ac:dyDescent="0.2">
      <c r="A231" s="18"/>
      <c r="B231" s="12"/>
      <c r="C231" s="12"/>
      <c r="D231" s="12"/>
      <c r="E231" s="171"/>
      <c r="F231" s="171"/>
      <c r="G231" s="84"/>
      <c r="H231" s="84"/>
      <c r="I231" s="84"/>
      <c r="J231" s="12"/>
      <c r="K231" s="12"/>
      <c r="L231" s="12"/>
      <c r="M231" s="12"/>
      <c r="N231" s="12"/>
      <c r="O231" s="12"/>
    </row>
    <row r="232" spans="1:16" ht="12" customHeight="1" x14ac:dyDescent="0.2">
      <c r="A232" s="18"/>
      <c r="B232" s="10"/>
      <c r="C232" s="12"/>
      <c r="D232" s="12"/>
      <c r="E232" s="79" t="s">
        <v>15</v>
      </c>
      <c r="F232" s="81"/>
      <c r="G232" s="91">
        <f>SUM(G230:I231)</f>
        <v>8313967.1299999999</v>
      </c>
      <c r="H232" s="91"/>
      <c r="I232" s="91"/>
      <c r="J232" s="12"/>
      <c r="K232" s="12"/>
      <c r="L232" s="12"/>
      <c r="M232" s="12"/>
      <c r="N232" s="12"/>
      <c r="O232" s="12"/>
    </row>
    <row r="233" spans="1:16" ht="12" customHeight="1" x14ac:dyDescent="0.2">
      <c r="A233" s="18"/>
      <c r="B233" s="10"/>
      <c r="C233" s="12"/>
      <c r="D233" s="12"/>
      <c r="E233" s="12"/>
      <c r="F233" s="12"/>
      <c r="G233" s="12"/>
      <c r="H233" s="12"/>
      <c r="I233" s="12"/>
      <c r="J233" s="12"/>
      <c r="K233" s="12"/>
      <c r="L233" s="12"/>
      <c r="M233" s="12"/>
      <c r="N233" s="12"/>
      <c r="O233" s="12"/>
    </row>
    <row r="234" spans="1:16" ht="12" customHeight="1" x14ac:dyDescent="0.2">
      <c r="A234" s="18"/>
      <c r="B234" s="10"/>
      <c r="C234" s="12"/>
      <c r="D234" s="12"/>
      <c r="E234" s="12"/>
      <c r="F234" s="12"/>
      <c r="G234" s="12"/>
      <c r="H234" s="12"/>
      <c r="I234" s="12"/>
      <c r="J234" s="12"/>
      <c r="K234" s="12"/>
      <c r="L234" s="12"/>
      <c r="M234" s="12"/>
      <c r="N234" s="12"/>
      <c r="O234" s="12"/>
    </row>
    <row r="235" spans="1:16" ht="14.25" customHeight="1" x14ac:dyDescent="0.2">
      <c r="A235" s="18"/>
      <c r="B235" s="10"/>
      <c r="C235" s="170" t="s">
        <v>173</v>
      </c>
      <c r="D235" s="170"/>
      <c r="E235" s="170"/>
      <c r="F235" s="170"/>
      <c r="G235" s="170"/>
      <c r="H235" s="170"/>
      <c r="I235" s="170"/>
      <c r="J235" s="170"/>
      <c r="K235" s="170"/>
      <c r="L235" s="170"/>
      <c r="M235" s="170"/>
      <c r="N235" s="170"/>
      <c r="O235" s="170"/>
      <c r="P235" s="170"/>
    </row>
    <row r="236" spans="1:16" ht="14.25" customHeight="1" x14ac:dyDescent="0.2">
      <c r="A236" s="18"/>
      <c r="B236" s="10"/>
      <c r="C236" s="170"/>
      <c r="D236" s="170"/>
      <c r="E236" s="170"/>
      <c r="F236" s="170"/>
      <c r="G236" s="170"/>
      <c r="H236" s="170"/>
      <c r="I236" s="170"/>
      <c r="J236" s="170"/>
      <c r="K236" s="170"/>
      <c r="L236" s="170"/>
      <c r="M236" s="170"/>
      <c r="N236" s="170"/>
      <c r="O236" s="170"/>
      <c r="P236" s="170"/>
    </row>
    <row r="237" spans="1:16" ht="14.25" customHeight="1" x14ac:dyDescent="0.2">
      <c r="A237" s="18"/>
      <c r="B237" s="10"/>
      <c r="C237" s="170"/>
      <c r="D237" s="170"/>
      <c r="E237" s="170"/>
      <c r="F237" s="170"/>
      <c r="G237" s="170"/>
      <c r="H237" s="170"/>
      <c r="I237" s="170"/>
      <c r="J237" s="170"/>
      <c r="K237" s="170"/>
      <c r="L237" s="170"/>
      <c r="M237" s="170"/>
      <c r="N237" s="170"/>
      <c r="O237" s="170"/>
      <c r="P237" s="170"/>
    </row>
    <row r="238" spans="1:16" ht="14.25" customHeight="1" x14ac:dyDescent="0.2">
      <c r="A238" s="18"/>
      <c r="B238" s="10"/>
      <c r="C238" s="51"/>
      <c r="D238" s="51"/>
      <c r="E238" s="51"/>
      <c r="F238" s="51"/>
      <c r="G238" s="51"/>
      <c r="H238" s="51"/>
      <c r="I238" s="51"/>
      <c r="J238" s="51"/>
      <c r="K238" s="51"/>
      <c r="L238" s="51"/>
      <c r="M238" s="51"/>
      <c r="N238" s="51"/>
      <c r="O238" s="51"/>
      <c r="P238" s="51"/>
    </row>
    <row r="239" spans="1:16" ht="12" customHeight="1" x14ac:dyDescent="0.2">
      <c r="A239" s="18"/>
      <c r="B239" s="10"/>
      <c r="C239" s="7" t="s">
        <v>125</v>
      </c>
      <c r="D239" s="52"/>
      <c r="E239" s="52"/>
      <c r="F239" s="52"/>
      <c r="G239" s="52"/>
      <c r="H239" s="52"/>
      <c r="I239" s="52"/>
      <c r="J239" s="52"/>
      <c r="K239" s="52"/>
      <c r="L239" s="52"/>
      <c r="M239" s="12"/>
      <c r="N239" s="12"/>
      <c r="O239" s="12"/>
    </row>
    <row r="240" spans="1:16" ht="12" customHeight="1" x14ac:dyDescent="0.2">
      <c r="A240" s="18"/>
      <c r="B240" s="10"/>
      <c r="C240" s="7"/>
      <c r="D240" s="52"/>
      <c r="E240" s="52"/>
      <c r="F240" s="52"/>
      <c r="G240" s="52"/>
      <c r="H240" s="52"/>
      <c r="I240" s="52"/>
      <c r="J240" s="52"/>
      <c r="K240" s="52"/>
      <c r="L240" s="52"/>
      <c r="M240" s="12"/>
      <c r="N240" s="12"/>
      <c r="O240" s="12"/>
    </row>
    <row r="241" spans="1:16" ht="12" customHeight="1" x14ac:dyDescent="0.2">
      <c r="A241" s="18"/>
      <c r="B241" s="10"/>
      <c r="C241" s="7"/>
      <c r="D241" s="172" t="s">
        <v>14</v>
      </c>
      <c r="E241" s="172"/>
      <c r="F241" s="172"/>
      <c r="G241" s="60">
        <v>2024</v>
      </c>
      <c r="H241" s="60"/>
      <c r="I241" s="60"/>
      <c r="J241" s="173" t="s">
        <v>72</v>
      </c>
      <c r="K241" s="60"/>
      <c r="L241" s="60"/>
      <c r="M241" s="12"/>
      <c r="N241" s="12"/>
      <c r="O241" s="12"/>
    </row>
    <row r="242" spans="1:16" ht="12" customHeight="1" x14ac:dyDescent="0.2">
      <c r="A242" s="18"/>
      <c r="B242" s="10"/>
      <c r="C242" s="7"/>
      <c r="D242" s="83" t="s">
        <v>126</v>
      </c>
      <c r="E242" s="83"/>
      <c r="F242" s="83"/>
      <c r="G242" s="84">
        <v>11417.48</v>
      </c>
      <c r="H242" s="84"/>
      <c r="I242" s="84"/>
      <c r="J242" s="85">
        <f>G242/G244</f>
        <v>1</v>
      </c>
      <c r="K242" s="85"/>
      <c r="L242" s="85"/>
      <c r="M242" s="12"/>
      <c r="N242" s="12"/>
      <c r="O242" s="12"/>
    </row>
    <row r="243" spans="1:16" ht="12" customHeight="1" x14ac:dyDescent="0.2">
      <c r="A243" s="18"/>
      <c r="B243" s="10"/>
      <c r="C243" s="7"/>
      <c r="D243" s="83"/>
      <c r="E243" s="83"/>
      <c r="F243" s="83"/>
      <c r="G243" s="86"/>
      <c r="H243" s="86"/>
      <c r="I243" s="86"/>
      <c r="J243" s="68"/>
      <c r="K243" s="87"/>
      <c r="L243" s="87"/>
      <c r="M243" s="12"/>
      <c r="N243" s="12"/>
      <c r="O243" s="12"/>
    </row>
    <row r="244" spans="1:16" ht="12" customHeight="1" x14ac:dyDescent="0.2">
      <c r="A244" s="18"/>
      <c r="B244" s="10"/>
      <c r="C244" s="7"/>
      <c r="D244" s="88" t="s">
        <v>15</v>
      </c>
      <c r="E244" s="89"/>
      <c r="F244" s="90"/>
      <c r="G244" s="91">
        <f>SUM(G242:I243)</f>
        <v>11417.48</v>
      </c>
      <c r="H244" s="91"/>
      <c r="I244" s="91"/>
      <c r="J244" s="92">
        <f>SUM(J242:L243)</f>
        <v>1</v>
      </c>
      <c r="K244" s="92"/>
      <c r="L244" s="92"/>
      <c r="M244" s="12"/>
      <c r="N244" s="12"/>
      <c r="O244" s="12"/>
    </row>
    <row r="245" spans="1:16" ht="12" customHeight="1" x14ac:dyDescent="0.2">
      <c r="A245" s="18"/>
      <c r="B245" s="10"/>
      <c r="C245" s="12"/>
      <c r="D245" s="12"/>
      <c r="E245" s="12"/>
      <c r="F245" s="12"/>
      <c r="G245" s="12"/>
      <c r="H245" s="12"/>
      <c r="I245" s="12"/>
      <c r="J245" s="12"/>
      <c r="K245" s="12"/>
      <c r="L245" s="12"/>
      <c r="M245" s="12"/>
      <c r="N245" s="12"/>
      <c r="O245" s="12"/>
    </row>
    <row r="246" spans="1:16" ht="12" customHeight="1" x14ac:dyDescent="0.2">
      <c r="A246" s="18"/>
      <c r="B246" s="10"/>
      <c r="C246" s="93" t="s">
        <v>174</v>
      </c>
      <c r="D246" s="93"/>
      <c r="E246" s="93"/>
      <c r="F246" s="93"/>
      <c r="G246" s="93"/>
      <c r="H246" s="93"/>
      <c r="I246" s="93"/>
      <c r="J246" s="93"/>
      <c r="K246" s="93"/>
      <c r="L246" s="93"/>
      <c r="M246" s="93"/>
      <c r="N246" s="93"/>
      <c r="O246" s="93"/>
      <c r="P246" s="93"/>
    </row>
    <row r="247" spans="1:16" ht="12" customHeight="1" x14ac:dyDescent="0.2">
      <c r="A247" s="18"/>
      <c r="B247" s="10"/>
      <c r="C247" s="93"/>
      <c r="D247" s="93"/>
      <c r="E247" s="93"/>
      <c r="F247" s="93"/>
      <c r="G247" s="93"/>
      <c r="H247" s="93"/>
      <c r="I247" s="93"/>
      <c r="J247" s="93"/>
      <c r="K247" s="93"/>
      <c r="L247" s="93"/>
      <c r="M247" s="93"/>
      <c r="N247" s="93"/>
      <c r="O247" s="93"/>
      <c r="P247" s="93"/>
    </row>
    <row r="248" spans="1:16" ht="12" customHeight="1" x14ac:dyDescent="0.2">
      <c r="A248" s="18"/>
      <c r="B248" s="10"/>
      <c r="C248" s="93"/>
      <c r="D248" s="93"/>
      <c r="E248" s="93"/>
      <c r="F248" s="93"/>
      <c r="G248" s="93"/>
      <c r="H248" s="93"/>
      <c r="I248" s="93"/>
      <c r="J248" s="93"/>
      <c r="K248" s="93"/>
      <c r="L248" s="93"/>
      <c r="M248" s="93"/>
      <c r="N248" s="93"/>
      <c r="O248" s="93"/>
      <c r="P248" s="93"/>
    </row>
    <row r="249" spans="1:16" ht="12" customHeight="1" x14ac:dyDescent="0.2">
      <c r="A249" s="18"/>
      <c r="B249" s="10"/>
      <c r="C249" s="93"/>
      <c r="D249" s="93"/>
      <c r="E249" s="93"/>
      <c r="F249" s="93"/>
      <c r="G249" s="93"/>
      <c r="H249" s="93"/>
      <c r="I249" s="93"/>
      <c r="J249" s="93"/>
      <c r="K249" s="93"/>
      <c r="L249" s="93"/>
      <c r="M249" s="93"/>
      <c r="N249" s="93"/>
      <c r="O249" s="93"/>
      <c r="P249" s="93"/>
    </row>
    <row r="250" spans="1:16" ht="12" customHeight="1" x14ac:dyDescent="0.2">
      <c r="A250" s="18"/>
      <c r="B250" s="10"/>
      <c r="C250" s="52"/>
      <c r="D250" s="52"/>
      <c r="E250" s="52"/>
      <c r="F250" s="52"/>
      <c r="G250" s="52"/>
      <c r="H250" s="52"/>
      <c r="I250" s="52"/>
      <c r="J250" s="52"/>
      <c r="K250" s="52"/>
      <c r="L250" s="52"/>
      <c r="M250" s="52"/>
      <c r="N250" s="52"/>
      <c r="O250" s="52"/>
      <c r="P250" s="52"/>
    </row>
    <row r="251" spans="1:16" ht="12" customHeight="1" x14ac:dyDescent="0.2">
      <c r="A251" s="18"/>
      <c r="B251" s="6" t="s">
        <v>13</v>
      </c>
      <c r="C251" s="5" t="s">
        <v>3</v>
      </c>
      <c r="D251" s="8"/>
      <c r="E251" s="8"/>
      <c r="F251" s="8"/>
      <c r="G251" s="8"/>
      <c r="H251" s="8"/>
      <c r="I251" s="8"/>
      <c r="J251" s="8"/>
      <c r="K251" s="8"/>
      <c r="L251" s="8"/>
      <c r="M251" s="8"/>
      <c r="N251" s="8"/>
      <c r="O251" s="8"/>
    </row>
    <row r="252" spans="1:16" ht="7.5" customHeight="1" x14ac:dyDescent="0.2">
      <c r="A252" s="18"/>
      <c r="B252" s="6"/>
      <c r="C252" s="5"/>
      <c r="D252" s="8"/>
      <c r="E252" s="8"/>
      <c r="F252" s="8"/>
      <c r="G252" s="8"/>
      <c r="H252" s="8"/>
      <c r="I252" s="8"/>
      <c r="J252" s="8"/>
      <c r="K252" s="8"/>
      <c r="L252" s="8"/>
      <c r="M252" s="8"/>
      <c r="N252" s="8"/>
      <c r="O252" s="8"/>
    </row>
    <row r="253" spans="1:16" ht="12" customHeight="1" x14ac:dyDescent="0.2">
      <c r="A253" s="18"/>
      <c r="B253" s="10"/>
      <c r="C253" s="15"/>
      <c r="D253" s="15"/>
      <c r="E253" s="15"/>
      <c r="F253" s="15"/>
      <c r="G253" s="15"/>
      <c r="H253" s="15"/>
      <c r="I253" s="15"/>
      <c r="J253" s="15"/>
      <c r="K253" s="15"/>
      <c r="L253" s="15"/>
      <c r="M253" s="15"/>
      <c r="N253" s="15"/>
      <c r="O253" s="15"/>
    </row>
    <row r="254" spans="1:16" ht="12" customHeight="1" x14ac:dyDescent="0.2">
      <c r="A254" s="18"/>
      <c r="B254" s="10"/>
      <c r="C254" s="56" t="s">
        <v>175</v>
      </c>
      <c r="D254" s="56"/>
      <c r="E254" s="56"/>
      <c r="F254" s="56"/>
      <c r="G254" s="56"/>
      <c r="H254" s="56"/>
      <c r="I254" s="56"/>
      <c r="J254" s="56"/>
      <c r="K254" s="56"/>
      <c r="L254" s="56"/>
      <c r="M254" s="56"/>
      <c r="N254" s="56"/>
      <c r="O254" s="56"/>
      <c r="P254" s="56"/>
    </row>
    <row r="255" spans="1:16" ht="12" customHeight="1" x14ac:dyDescent="0.2">
      <c r="A255" s="18"/>
      <c r="B255" s="10"/>
      <c r="C255" s="56"/>
      <c r="D255" s="56"/>
      <c r="E255" s="56"/>
      <c r="F255" s="56"/>
      <c r="G255" s="56"/>
      <c r="H255" s="56"/>
      <c r="I255" s="56"/>
      <c r="J255" s="56"/>
      <c r="K255" s="56"/>
      <c r="L255" s="56"/>
      <c r="M255" s="56"/>
      <c r="N255" s="56"/>
      <c r="O255" s="56"/>
      <c r="P255" s="56"/>
    </row>
    <row r="256" spans="1:16" ht="12" customHeight="1" x14ac:dyDescent="0.2">
      <c r="A256" s="18"/>
      <c r="B256" s="10"/>
      <c r="C256" s="56"/>
      <c r="D256" s="56"/>
      <c r="E256" s="56"/>
      <c r="F256" s="56"/>
      <c r="G256" s="56"/>
      <c r="H256" s="56"/>
      <c r="I256" s="56"/>
      <c r="J256" s="56"/>
      <c r="K256" s="56"/>
      <c r="L256" s="56"/>
      <c r="M256" s="56"/>
      <c r="N256" s="56"/>
      <c r="O256" s="56"/>
      <c r="P256" s="56"/>
    </row>
    <row r="257" spans="1:16" ht="18.75" customHeight="1" x14ac:dyDescent="0.2">
      <c r="A257" s="18"/>
      <c r="B257" s="10"/>
      <c r="C257" s="56"/>
      <c r="D257" s="56"/>
      <c r="E257" s="56"/>
      <c r="F257" s="56"/>
      <c r="G257" s="56"/>
      <c r="H257" s="56"/>
      <c r="I257" s="56"/>
      <c r="J257" s="56"/>
      <c r="K257" s="56"/>
      <c r="L257" s="56"/>
      <c r="M257" s="56"/>
      <c r="N257" s="56"/>
      <c r="O257" s="56"/>
      <c r="P257" s="56"/>
    </row>
    <row r="258" spans="1:16" ht="12" customHeight="1" x14ac:dyDescent="0.2">
      <c r="A258" s="18"/>
      <c r="B258" s="10"/>
      <c r="C258" s="9" t="s">
        <v>127</v>
      </c>
      <c r="D258" s="17"/>
      <c r="E258" s="17"/>
      <c r="F258" s="17"/>
      <c r="G258" s="17"/>
      <c r="H258" s="17"/>
      <c r="I258" s="17"/>
      <c r="J258" s="17"/>
      <c r="K258" s="17"/>
      <c r="L258" s="7"/>
      <c r="M258" s="7"/>
      <c r="N258" s="7"/>
      <c r="O258" s="15"/>
    </row>
    <row r="259" spans="1:16" ht="12" customHeight="1" x14ac:dyDescent="0.2">
      <c r="A259" s="18"/>
      <c r="B259" s="10"/>
      <c r="C259" s="8"/>
      <c r="D259" s="17"/>
      <c r="E259" s="17"/>
      <c r="F259" s="17"/>
      <c r="G259" s="17"/>
      <c r="H259" s="17"/>
      <c r="I259" s="17"/>
      <c r="J259" s="17"/>
      <c r="K259" s="17"/>
      <c r="L259" s="7"/>
      <c r="M259" s="7"/>
      <c r="N259" s="7"/>
      <c r="O259" s="15"/>
    </row>
    <row r="260" spans="1:16" ht="12" customHeight="1" x14ac:dyDescent="0.2">
      <c r="A260" s="18"/>
      <c r="B260" s="10"/>
      <c r="D260" s="65" t="s">
        <v>14</v>
      </c>
      <c r="E260" s="66"/>
      <c r="F260" s="66"/>
      <c r="G260" s="66"/>
      <c r="H260" s="66"/>
      <c r="I260" s="67"/>
      <c r="J260" s="65">
        <v>2024</v>
      </c>
      <c r="K260" s="66"/>
      <c r="L260" s="67"/>
      <c r="M260" s="65">
        <v>2023</v>
      </c>
      <c r="N260" s="67"/>
      <c r="O260" s="15"/>
    </row>
    <row r="261" spans="1:16" ht="12" customHeight="1" x14ac:dyDescent="0.2">
      <c r="A261" s="18"/>
      <c r="B261" s="10"/>
      <c r="D261" s="68" t="s">
        <v>47</v>
      </c>
      <c r="E261" s="68"/>
      <c r="F261" s="68"/>
      <c r="G261" s="68"/>
      <c r="H261" s="68"/>
      <c r="I261" s="68"/>
      <c r="J261" s="133">
        <v>466907.04</v>
      </c>
      <c r="K261" s="133"/>
      <c r="L261" s="133"/>
      <c r="M261" s="133">
        <v>404079.03</v>
      </c>
      <c r="N261" s="133"/>
      <c r="O261" s="180"/>
    </row>
    <row r="262" spans="1:16" ht="12" customHeight="1" x14ac:dyDescent="0.2">
      <c r="A262" s="18"/>
      <c r="B262" s="10"/>
      <c r="D262" s="68" t="s">
        <v>48</v>
      </c>
      <c r="E262" s="68"/>
      <c r="F262" s="68"/>
      <c r="G262" s="68"/>
      <c r="H262" s="68"/>
      <c r="I262" s="68"/>
      <c r="J262" s="133">
        <v>48184.85</v>
      </c>
      <c r="K262" s="133"/>
      <c r="L262" s="133"/>
      <c r="M262" s="133">
        <v>48184.85</v>
      </c>
      <c r="N262" s="133"/>
      <c r="O262" s="15"/>
    </row>
    <row r="263" spans="1:16" ht="12" customHeight="1" x14ac:dyDescent="0.2">
      <c r="A263" s="18"/>
      <c r="B263" s="10"/>
      <c r="D263" s="68" t="s">
        <v>49</v>
      </c>
      <c r="E263" s="68"/>
      <c r="F263" s="68"/>
      <c r="G263" s="68"/>
      <c r="H263" s="68"/>
      <c r="I263" s="68"/>
      <c r="J263" s="133">
        <v>0</v>
      </c>
      <c r="K263" s="133"/>
      <c r="L263" s="133"/>
      <c r="M263" s="133">
        <v>0</v>
      </c>
      <c r="N263" s="133"/>
      <c r="O263" s="15"/>
    </row>
    <row r="264" spans="1:16" ht="12" customHeight="1" x14ac:dyDescent="0.2">
      <c r="A264" s="18"/>
      <c r="B264" s="10"/>
      <c r="D264" s="68" t="s">
        <v>50</v>
      </c>
      <c r="E264" s="68"/>
      <c r="F264" s="68"/>
      <c r="G264" s="68"/>
      <c r="H264" s="68"/>
      <c r="I264" s="68"/>
      <c r="J264" s="133">
        <v>3</v>
      </c>
      <c r="K264" s="133"/>
      <c r="L264" s="133"/>
      <c r="M264" s="133">
        <v>3</v>
      </c>
      <c r="N264" s="133"/>
      <c r="O264" s="15"/>
    </row>
    <row r="265" spans="1:16" ht="12" customHeight="1" x14ac:dyDescent="0.2">
      <c r="A265" s="18"/>
      <c r="B265" s="10"/>
      <c r="D265" s="38" t="s">
        <v>29</v>
      </c>
      <c r="E265" s="94" t="s">
        <v>51</v>
      </c>
      <c r="F265" s="94"/>
      <c r="G265" s="94"/>
      <c r="H265" s="94"/>
      <c r="I265" s="95"/>
      <c r="J265" s="159">
        <f>SUM(J261:L264)</f>
        <v>515094.88999999996</v>
      </c>
      <c r="K265" s="160"/>
      <c r="L265" s="161"/>
      <c r="M265" s="159">
        <f>SUM(M261:N264)</f>
        <v>452266.88</v>
      </c>
      <c r="N265" s="161"/>
      <c r="O265" s="15"/>
    </row>
    <row r="266" spans="1:16" ht="12" customHeight="1" x14ac:dyDescent="0.2">
      <c r="A266" s="18"/>
      <c r="B266" s="10"/>
      <c r="C266" s="15"/>
      <c r="D266" s="15"/>
      <c r="E266" s="15"/>
      <c r="F266" s="15"/>
      <c r="G266" s="15"/>
      <c r="H266" s="15"/>
      <c r="I266" s="15"/>
      <c r="J266" s="15"/>
      <c r="K266" s="15"/>
      <c r="L266" s="15"/>
      <c r="M266" s="15"/>
      <c r="N266" s="15"/>
      <c r="O266" s="15"/>
    </row>
    <row r="267" spans="1:16" ht="12" customHeight="1" x14ac:dyDescent="0.2">
      <c r="A267" s="18"/>
      <c r="B267" s="10"/>
      <c r="C267" s="26" t="s">
        <v>128</v>
      </c>
      <c r="K267" s="29"/>
      <c r="L267" s="29"/>
      <c r="M267" s="29"/>
      <c r="N267" s="29"/>
      <c r="O267" s="29"/>
    </row>
    <row r="268" spans="1:16" ht="12" customHeight="1" x14ac:dyDescent="0.2">
      <c r="A268" s="18"/>
      <c r="B268" s="10"/>
      <c r="C268" s="28"/>
      <c r="D268" s="28"/>
      <c r="E268" s="28"/>
      <c r="F268" s="28"/>
      <c r="G268" s="28"/>
      <c r="H268" s="28"/>
      <c r="I268" s="28"/>
      <c r="J268" s="28"/>
      <c r="K268" s="29"/>
      <c r="L268" s="29"/>
      <c r="M268" s="29"/>
      <c r="N268" s="29"/>
      <c r="O268" s="29"/>
    </row>
    <row r="269" spans="1:16" ht="12" customHeight="1" x14ac:dyDescent="0.2">
      <c r="A269" s="18"/>
      <c r="B269" s="10"/>
      <c r="C269" s="28"/>
      <c r="D269" s="60" t="s">
        <v>14</v>
      </c>
      <c r="E269" s="60"/>
      <c r="F269" s="60"/>
      <c r="G269" s="60"/>
      <c r="H269" s="60"/>
      <c r="I269" s="60"/>
      <c r="J269" s="60">
        <v>2024</v>
      </c>
      <c r="K269" s="60"/>
      <c r="L269" s="60"/>
      <c r="M269" s="60">
        <v>2023</v>
      </c>
      <c r="N269" s="60"/>
      <c r="O269" s="29"/>
    </row>
    <row r="270" spans="1:16" ht="12" customHeight="1" x14ac:dyDescent="0.2">
      <c r="A270" s="18"/>
      <c r="B270" s="10"/>
      <c r="C270" s="28"/>
      <c r="D270" s="68" t="s">
        <v>52</v>
      </c>
      <c r="E270" s="68"/>
      <c r="F270" s="68"/>
      <c r="G270" s="68"/>
      <c r="H270" s="68"/>
      <c r="I270" s="68"/>
      <c r="J270" s="181">
        <v>-285864.94</v>
      </c>
      <c r="K270" s="181"/>
      <c r="L270" s="181"/>
      <c r="M270" s="181">
        <v>-218784.59</v>
      </c>
      <c r="N270" s="181"/>
      <c r="O270" s="29"/>
    </row>
    <row r="271" spans="1:16" ht="12" customHeight="1" x14ac:dyDescent="0.2">
      <c r="A271" s="18"/>
      <c r="B271" s="10"/>
      <c r="C271" s="28"/>
      <c r="D271" s="38" t="s">
        <v>29</v>
      </c>
      <c r="E271" s="94" t="s">
        <v>53</v>
      </c>
      <c r="F271" s="94"/>
      <c r="G271" s="94"/>
      <c r="H271" s="94"/>
      <c r="I271" s="95"/>
      <c r="J271" s="182">
        <f>SUM(J270)</f>
        <v>-285864.94</v>
      </c>
      <c r="K271" s="183"/>
      <c r="L271" s="184"/>
      <c r="M271" s="182">
        <f>SUM(M270)</f>
        <v>-218784.59</v>
      </c>
      <c r="N271" s="184"/>
      <c r="O271" s="29"/>
    </row>
    <row r="272" spans="1:16" ht="12" customHeight="1" x14ac:dyDescent="0.2">
      <c r="A272" s="18"/>
      <c r="B272" s="10"/>
      <c r="C272" s="15"/>
      <c r="D272" s="15"/>
      <c r="E272" s="15"/>
      <c r="F272" s="15"/>
      <c r="G272" s="15"/>
      <c r="H272" s="15"/>
      <c r="I272" s="15"/>
      <c r="J272" s="15"/>
      <c r="K272" s="15"/>
      <c r="L272" s="15"/>
      <c r="M272" s="15"/>
      <c r="N272" s="15"/>
      <c r="O272" s="15"/>
    </row>
    <row r="273" spans="1:15" ht="12" customHeight="1" x14ac:dyDescent="0.2">
      <c r="A273" s="18"/>
      <c r="C273" s="26" t="s">
        <v>129</v>
      </c>
    </row>
    <row r="274" spans="1:15" ht="12" customHeight="1" x14ac:dyDescent="0.2">
      <c r="A274" s="18"/>
    </row>
    <row r="275" spans="1:15" ht="12" customHeight="1" x14ac:dyDescent="0.2">
      <c r="A275" s="18"/>
      <c r="D275" s="60" t="s">
        <v>14</v>
      </c>
      <c r="E275" s="60"/>
      <c r="F275" s="60"/>
      <c r="G275" s="60"/>
      <c r="H275" s="60"/>
      <c r="I275" s="60"/>
      <c r="J275" s="60">
        <v>2024</v>
      </c>
      <c r="K275" s="60"/>
      <c r="L275" s="60"/>
      <c r="M275" s="60">
        <v>2023</v>
      </c>
      <c r="N275" s="60"/>
    </row>
    <row r="276" spans="1:15" ht="12" customHeight="1" x14ac:dyDescent="0.2">
      <c r="A276" s="18"/>
      <c r="D276" s="68" t="s">
        <v>54</v>
      </c>
      <c r="E276" s="68"/>
      <c r="F276" s="68"/>
      <c r="G276" s="68"/>
      <c r="H276" s="68"/>
      <c r="I276" s="68"/>
      <c r="J276" s="133">
        <v>0</v>
      </c>
      <c r="K276" s="133"/>
      <c r="L276" s="133"/>
      <c r="M276" s="133">
        <v>0</v>
      </c>
      <c r="N276" s="133"/>
    </row>
    <row r="277" spans="1:15" ht="12" customHeight="1" x14ac:dyDescent="0.2">
      <c r="A277" s="18"/>
      <c r="D277" s="68" t="s">
        <v>55</v>
      </c>
      <c r="E277" s="68"/>
      <c r="F277" s="68"/>
      <c r="G277" s="68"/>
      <c r="H277" s="68"/>
      <c r="I277" s="68"/>
      <c r="J277" s="133">
        <v>41600</v>
      </c>
      <c r="K277" s="133"/>
      <c r="L277" s="133"/>
      <c r="M277" s="133">
        <v>27000</v>
      </c>
      <c r="N277" s="133"/>
    </row>
    <row r="278" spans="1:15" ht="12" customHeight="1" x14ac:dyDescent="0.2">
      <c r="A278" s="18"/>
      <c r="D278" s="38" t="s">
        <v>29</v>
      </c>
      <c r="E278" s="94" t="s">
        <v>56</v>
      </c>
      <c r="F278" s="94"/>
      <c r="G278" s="94"/>
      <c r="H278" s="94"/>
      <c r="I278" s="95"/>
      <c r="J278" s="159">
        <f>SUM(J276:L277)</f>
        <v>41600</v>
      </c>
      <c r="K278" s="160"/>
      <c r="L278" s="161"/>
      <c r="M278" s="159">
        <f>SUM(M276:N277)</f>
        <v>27000</v>
      </c>
      <c r="N278" s="160"/>
    </row>
    <row r="279" spans="1:15" ht="12" customHeight="1" x14ac:dyDescent="0.2">
      <c r="A279" s="18"/>
    </row>
    <row r="280" spans="1:15" ht="12" customHeight="1" x14ac:dyDescent="0.2">
      <c r="A280" s="18"/>
      <c r="C280" s="26" t="s">
        <v>130</v>
      </c>
      <c r="K280" s="29"/>
      <c r="L280" s="29"/>
      <c r="M280" s="29"/>
      <c r="N280" s="29"/>
      <c r="O280" s="7"/>
    </row>
    <row r="281" spans="1:15" ht="12" customHeight="1" x14ac:dyDescent="0.2">
      <c r="A281" s="18"/>
      <c r="C281" s="28"/>
      <c r="D281" s="28"/>
      <c r="E281" s="28"/>
      <c r="F281" s="28"/>
      <c r="G281" s="28"/>
      <c r="H281" s="28"/>
      <c r="I281" s="28"/>
      <c r="J281" s="28"/>
      <c r="K281" s="29"/>
      <c r="L281" s="29"/>
      <c r="M281" s="29"/>
      <c r="N281" s="29"/>
      <c r="O281" s="7"/>
    </row>
    <row r="282" spans="1:15" ht="12" customHeight="1" x14ac:dyDescent="0.2">
      <c r="A282" s="18"/>
      <c r="C282" s="28"/>
      <c r="D282" s="60" t="s">
        <v>14</v>
      </c>
      <c r="E282" s="60"/>
      <c r="F282" s="60"/>
      <c r="G282" s="60"/>
      <c r="H282" s="60"/>
      <c r="I282" s="60"/>
      <c r="J282" s="60">
        <v>2024</v>
      </c>
      <c r="K282" s="60"/>
      <c r="L282" s="60"/>
      <c r="M282" s="60">
        <v>2023</v>
      </c>
      <c r="N282" s="60"/>
      <c r="O282" s="7"/>
    </row>
    <row r="283" spans="1:15" ht="12" customHeight="1" x14ac:dyDescent="0.2">
      <c r="A283" s="18"/>
      <c r="C283" s="28"/>
      <c r="D283" s="68" t="s">
        <v>57</v>
      </c>
      <c r="E283" s="68"/>
      <c r="F283" s="68"/>
      <c r="G283" s="68"/>
      <c r="H283" s="68"/>
      <c r="I283" s="68"/>
      <c r="J283" s="181">
        <v>-12619.98</v>
      </c>
      <c r="K283" s="181"/>
      <c r="L283" s="181"/>
      <c r="M283" s="181">
        <v>-5516.67</v>
      </c>
      <c r="N283" s="181"/>
      <c r="O283" s="7"/>
    </row>
    <row r="284" spans="1:15" ht="12" customHeight="1" x14ac:dyDescent="0.2">
      <c r="A284" s="18"/>
      <c r="C284" s="28"/>
      <c r="D284" s="38" t="s">
        <v>29</v>
      </c>
      <c r="E284" s="94" t="s">
        <v>53</v>
      </c>
      <c r="F284" s="94"/>
      <c r="G284" s="94"/>
      <c r="H284" s="94"/>
      <c r="I284" s="95"/>
      <c r="J284" s="182">
        <f>SUM(J283)</f>
        <v>-12619.98</v>
      </c>
      <c r="K284" s="183"/>
      <c r="L284" s="184"/>
      <c r="M284" s="182">
        <f>SUM(M283)</f>
        <v>-5516.67</v>
      </c>
      <c r="N284" s="184"/>
      <c r="O284" s="7"/>
    </row>
    <row r="285" spans="1:15" ht="12" customHeight="1" x14ac:dyDescent="0.2">
      <c r="C285" s="8"/>
      <c r="D285" s="17"/>
      <c r="E285" s="17"/>
      <c r="F285" s="17"/>
      <c r="G285" s="17"/>
      <c r="H285" s="17"/>
      <c r="I285" s="17"/>
      <c r="J285" s="17"/>
      <c r="K285" s="17"/>
      <c r="L285" s="7"/>
      <c r="M285" s="7"/>
      <c r="N285" s="7"/>
      <c r="O285" s="7"/>
    </row>
    <row r="287" spans="1:15" ht="12" customHeight="1" x14ac:dyDescent="0.2">
      <c r="C287" s="26" t="s">
        <v>30</v>
      </c>
    </row>
    <row r="289" spans="2:16" ht="12" customHeight="1" x14ac:dyDescent="0.2">
      <c r="D289" s="60" t="s">
        <v>14</v>
      </c>
      <c r="E289" s="60"/>
      <c r="F289" s="60"/>
      <c r="G289" s="60"/>
      <c r="H289" s="60"/>
      <c r="I289" s="60"/>
      <c r="J289" s="60">
        <v>2024</v>
      </c>
      <c r="K289" s="60"/>
      <c r="L289" s="60"/>
      <c r="M289" s="60">
        <v>2023</v>
      </c>
      <c r="N289" s="60"/>
    </row>
    <row r="290" spans="2:16" ht="12" customHeight="1" x14ac:dyDescent="0.2">
      <c r="D290" s="68" t="s">
        <v>131</v>
      </c>
      <c r="E290" s="68"/>
      <c r="F290" s="68"/>
      <c r="G290" s="68"/>
      <c r="H290" s="68"/>
      <c r="I290" s="68"/>
      <c r="J290" s="76">
        <v>2026900</v>
      </c>
      <c r="K290" s="76"/>
      <c r="L290" s="76"/>
      <c r="M290" s="76">
        <v>2026900</v>
      </c>
      <c r="N290" s="76"/>
    </row>
    <row r="291" spans="2:16" ht="12" customHeight="1" x14ac:dyDescent="0.2">
      <c r="D291" s="68"/>
      <c r="E291" s="68"/>
      <c r="F291" s="68"/>
      <c r="G291" s="68"/>
      <c r="H291" s="68"/>
      <c r="I291" s="68"/>
      <c r="J291" s="76"/>
      <c r="K291" s="76"/>
      <c r="L291" s="76"/>
      <c r="M291" s="76"/>
      <c r="N291" s="76"/>
    </row>
    <row r="292" spans="2:16" ht="12" customHeight="1" x14ac:dyDescent="0.2">
      <c r="D292" s="125" t="s">
        <v>29</v>
      </c>
      <c r="E292" s="125"/>
      <c r="F292" s="125"/>
      <c r="G292" s="125"/>
      <c r="H292" s="125"/>
      <c r="I292" s="125"/>
      <c r="J292" s="159">
        <f>SUM(J290:L291)</f>
        <v>2026900</v>
      </c>
      <c r="K292" s="160"/>
      <c r="L292" s="161"/>
      <c r="M292" s="159">
        <f>SUM(M290:N291)</f>
        <v>2026900</v>
      </c>
      <c r="N292" s="160"/>
    </row>
    <row r="294" spans="2:16" ht="12" customHeight="1" x14ac:dyDescent="0.2">
      <c r="C294" s="56" t="s">
        <v>132</v>
      </c>
      <c r="D294" s="56"/>
      <c r="E294" s="56"/>
      <c r="F294" s="56"/>
      <c r="G294" s="56"/>
      <c r="H294" s="56"/>
      <c r="I294" s="56"/>
      <c r="J294" s="56"/>
      <c r="K294" s="56"/>
      <c r="L294" s="56"/>
      <c r="M294" s="56"/>
      <c r="N294" s="56"/>
      <c r="O294" s="56"/>
      <c r="P294" s="56"/>
    </row>
    <row r="295" spans="2:16" ht="12" customHeight="1" x14ac:dyDescent="0.2">
      <c r="C295" s="56"/>
      <c r="D295" s="56"/>
      <c r="E295" s="56"/>
      <c r="F295" s="56"/>
      <c r="G295" s="56"/>
      <c r="H295" s="56"/>
      <c r="I295" s="56"/>
      <c r="J295" s="56"/>
      <c r="K295" s="56"/>
      <c r="L295" s="56"/>
      <c r="M295" s="56"/>
      <c r="N295" s="56"/>
      <c r="O295" s="56"/>
      <c r="P295" s="56"/>
    </row>
    <row r="299" spans="2:16" ht="12" customHeight="1" x14ac:dyDescent="0.2">
      <c r="B299" s="19" t="s">
        <v>17</v>
      </c>
    </row>
    <row r="300" spans="2:16" ht="8.25" customHeight="1" x14ac:dyDescent="0.2">
      <c r="B300" s="19"/>
    </row>
    <row r="301" spans="2:16" ht="14.25" customHeight="1" x14ac:dyDescent="0.2">
      <c r="B301" s="19"/>
      <c r="C301" s="185" t="s">
        <v>133</v>
      </c>
      <c r="D301" s="185"/>
      <c r="E301" s="185"/>
      <c r="F301" s="185"/>
      <c r="G301" s="185"/>
      <c r="H301" s="185"/>
      <c r="I301" s="185"/>
      <c r="J301" s="185"/>
      <c r="K301" s="185"/>
      <c r="L301" s="185"/>
      <c r="M301" s="185"/>
      <c r="N301" s="185"/>
      <c r="O301" s="185"/>
      <c r="P301" s="185"/>
    </row>
    <row r="302" spans="2:16" ht="14.25" customHeight="1" x14ac:dyDescent="0.2">
      <c r="B302" s="19"/>
      <c r="C302" s="185"/>
      <c r="D302" s="185"/>
      <c r="E302" s="185"/>
      <c r="F302" s="185"/>
      <c r="G302" s="185"/>
      <c r="H302" s="185"/>
      <c r="I302" s="185"/>
      <c r="J302" s="185"/>
      <c r="K302" s="185"/>
      <c r="L302" s="185"/>
      <c r="M302" s="185"/>
      <c r="N302" s="185"/>
      <c r="O302" s="185"/>
      <c r="P302" s="185"/>
    </row>
    <row r="303" spans="2:16" ht="12" customHeight="1" x14ac:dyDescent="0.2">
      <c r="B303" s="19"/>
    </row>
    <row r="304" spans="2:16" ht="12" customHeight="1" x14ac:dyDescent="0.2">
      <c r="B304" s="19"/>
      <c r="F304" s="148" t="s">
        <v>14</v>
      </c>
      <c r="G304" s="148"/>
      <c r="H304" s="148"/>
      <c r="I304" s="148"/>
      <c r="J304" s="60">
        <v>2024</v>
      </c>
      <c r="K304" s="60"/>
      <c r="L304" s="60"/>
      <c r="M304" s="60">
        <v>2023</v>
      </c>
      <c r="N304" s="60"/>
      <c r="O304" s="60"/>
    </row>
    <row r="305" spans="2:16" ht="12" customHeight="1" x14ac:dyDescent="0.2">
      <c r="B305" s="19"/>
      <c r="F305" s="68" t="s">
        <v>134</v>
      </c>
      <c r="G305" s="68"/>
      <c r="H305" s="68"/>
      <c r="I305" s="68"/>
      <c r="J305" s="76">
        <v>7802193.6299999999</v>
      </c>
      <c r="K305" s="76"/>
      <c r="L305" s="76"/>
      <c r="M305" s="76">
        <v>13275828.84</v>
      </c>
      <c r="N305" s="76"/>
      <c r="O305" s="76"/>
    </row>
    <row r="306" spans="2:16" ht="12" customHeight="1" x14ac:dyDescent="0.2">
      <c r="B306" s="19"/>
      <c r="F306" s="68" t="s">
        <v>135</v>
      </c>
      <c r="G306" s="68"/>
      <c r="H306" s="68"/>
      <c r="I306" s="68"/>
      <c r="J306" s="76">
        <v>0</v>
      </c>
      <c r="K306" s="76"/>
      <c r="L306" s="76"/>
      <c r="M306" s="76">
        <v>0</v>
      </c>
      <c r="N306" s="76"/>
      <c r="O306" s="76"/>
    </row>
    <row r="307" spans="2:16" ht="12" customHeight="1" x14ac:dyDescent="0.2">
      <c r="B307" s="19"/>
      <c r="F307" s="79" t="s">
        <v>136</v>
      </c>
      <c r="G307" s="80"/>
      <c r="H307" s="80"/>
      <c r="I307" s="81"/>
      <c r="J307" s="82">
        <f>SUM(J305:L306)</f>
        <v>7802193.6299999999</v>
      </c>
      <c r="K307" s="82"/>
      <c r="L307" s="82"/>
      <c r="M307" s="82">
        <f>SUM(M305:O306)</f>
        <v>13275828.84</v>
      </c>
      <c r="N307" s="82"/>
      <c r="O307" s="82"/>
    </row>
    <row r="308" spans="2:16" ht="12" customHeight="1" x14ac:dyDescent="0.2">
      <c r="B308" s="19"/>
    </row>
    <row r="309" spans="2:16" ht="12" customHeight="1" x14ac:dyDescent="0.2">
      <c r="B309" s="6" t="s">
        <v>13</v>
      </c>
      <c r="C309" s="9" t="s">
        <v>137</v>
      </c>
      <c r="D309" s="12"/>
      <c r="E309" s="12"/>
      <c r="F309" s="12"/>
      <c r="G309" s="12"/>
      <c r="H309" s="12"/>
      <c r="I309" s="12"/>
      <c r="J309" s="12"/>
      <c r="K309" s="12"/>
      <c r="L309" s="12"/>
      <c r="M309" s="12"/>
      <c r="N309" s="12"/>
      <c r="O309" s="12"/>
    </row>
    <row r="310" spans="2:16" ht="12" customHeight="1" x14ac:dyDescent="0.2">
      <c r="B310" s="6"/>
      <c r="C310" s="9"/>
      <c r="D310" s="12"/>
      <c r="E310" s="12"/>
      <c r="F310" s="12"/>
      <c r="G310" s="12"/>
      <c r="H310" s="12"/>
      <c r="I310" s="12"/>
      <c r="J310" s="12"/>
      <c r="K310" s="12"/>
      <c r="L310" s="12"/>
      <c r="M310" s="12"/>
      <c r="N310" s="12"/>
      <c r="O310" s="12"/>
    </row>
    <row r="311" spans="2:16" ht="12" customHeight="1" x14ac:dyDescent="0.2">
      <c r="B311" s="20"/>
      <c r="C311" s="22" t="s">
        <v>138</v>
      </c>
      <c r="D311" s="12"/>
      <c r="E311" s="12"/>
      <c r="F311" s="12"/>
      <c r="G311" s="12"/>
      <c r="H311" s="12"/>
      <c r="I311" s="12"/>
      <c r="J311" s="12"/>
      <c r="K311" s="12"/>
      <c r="L311" s="12"/>
      <c r="M311" s="12"/>
      <c r="N311" s="12"/>
      <c r="O311" s="12"/>
    </row>
    <row r="312" spans="2:16" ht="12" customHeight="1" x14ac:dyDescent="0.2">
      <c r="B312" s="20"/>
      <c r="C312" s="12"/>
      <c r="D312" s="12"/>
      <c r="E312" s="12"/>
      <c r="F312" s="12"/>
      <c r="G312" s="12"/>
      <c r="H312" s="12"/>
      <c r="I312" s="12"/>
      <c r="J312" s="12"/>
      <c r="K312" s="12"/>
      <c r="L312" s="12"/>
      <c r="M312" s="12"/>
      <c r="N312" s="12"/>
      <c r="O312" s="12"/>
    </row>
    <row r="313" spans="2:16" ht="12" customHeight="1" x14ac:dyDescent="0.2">
      <c r="B313" s="20"/>
      <c r="C313" s="12"/>
      <c r="D313" s="62" t="s">
        <v>14</v>
      </c>
      <c r="E313" s="63"/>
      <c r="F313" s="63"/>
      <c r="G313" s="63"/>
      <c r="H313" s="63"/>
      <c r="I313" s="63"/>
      <c r="J313" s="63"/>
      <c r="K313" s="63"/>
      <c r="L313" s="64"/>
      <c r="M313" s="65" t="s">
        <v>16</v>
      </c>
      <c r="N313" s="66"/>
      <c r="O313" s="67"/>
    </row>
    <row r="314" spans="2:16" ht="12" customHeight="1" x14ac:dyDescent="0.2">
      <c r="B314" s="20"/>
      <c r="C314" s="12"/>
      <c r="D314" s="68" t="s">
        <v>139</v>
      </c>
      <c r="E314" s="68"/>
      <c r="F314" s="68"/>
      <c r="G314" s="68"/>
      <c r="H314" s="68"/>
      <c r="I314" s="68"/>
      <c r="J314" s="68"/>
      <c r="K314" s="68"/>
      <c r="L314" s="68"/>
      <c r="M314" s="76">
        <v>7506429.2300000004</v>
      </c>
      <c r="N314" s="76"/>
      <c r="O314" s="76"/>
    </row>
    <row r="315" spans="2:16" ht="12" customHeight="1" x14ac:dyDescent="0.2">
      <c r="B315" s="20"/>
      <c r="C315" s="12"/>
      <c r="D315" s="68" t="s">
        <v>140</v>
      </c>
      <c r="E315" s="68"/>
      <c r="F315" s="68"/>
      <c r="G315" s="68"/>
      <c r="H315" s="68"/>
      <c r="I315" s="68"/>
      <c r="J315" s="68"/>
      <c r="K315" s="68"/>
      <c r="L315" s="68"/>
      <c r="M315" s="76">
        <v>295764.40000000002</v>
      </c>
      <c r="N315" s="76"/>
      <c r="O315" s="76"/>
    </row>
    <row r="316" spans="2:16" ht="12" customHeight="1" x14ac:dyDescent="0.2">
      <c r="B316" s="20"/>
      <c r="C316" s="12"/>
      <c r="D316" s="70" t="s">
        <v>141</v>
      </c>
      <c r="E316" s="71"/>
      <c r="F316" s="71"/>
      <c r="G316" s="71"/>
      <c r="H316" s="71"/>
      <c r="I316" s="71"/>
      <c r="J316" s="71"/>
      <c r="K316" s="71"/>
      <c r="L316" s="72"/>
      <c r="M316" s="78">
        <f>SUM(M314:O315)</f>
        <v>7802193.6300000008</v>
      </c>
      <c r="N316" s="74"/>
      <c r="O316" s="75"/>
    </row>
    <row r="317" spans="2:16" ht="12" customHeight="1" x14ac:dyDescent="0.2">
      <c r="B317" s="19"/>
    </row>
    <row r="318" spans="2:16" ht="12" customHeight="1" x14ac:dyDescent="0.2">
      <c r="B318" s="19"/>
      <c r="C318" s="9" t="s">
        <v>26</v>
      </c>
      <c r="D318" s="7"/>
      <c r="E318" s="7"/>
      <c r="F318" s="7"/>
      <c r="G318" s="7"/>
      <c r="H318" s="7"/>
      <c r="I318" s="7"/>
      <c r="J318" s="7"/>
      <c r="K318" s="7"/>
      <c r="L318" s="7"/>
      <c r="M318" s="7"/>
      <c r="N318" s="7"/>
      <c r="O318" s="7"/>
      <c r="P318" s="7"/>
    </row>
    <row r="319" spans="2:16" ht="12" customHeight="1" x14ac:dyDescent="0.2">
      <c r="B319" s="19"/>
      <c r="C319" s="9"/>
      <c r="D319" s="7"/>
      <c r="E319" s="7"/>
      <c r="F319" s="7"/>
      <c r="G319" s="7"/>
      <c r="H319" s="7"/>
      <c r="I319" s="7"/>
      <c r="J319" s="7"/>
      <c r="K319" s="7"/>
      <c r="L319" s="7"/>
      <c r="M319" s="7"/>
      <c r="N319" s="7"/>
      <c r="O319" s="7"/>
      <c r="P319" s="7"/>
    </row>
    <row r="320" spans="2:16" ht="15.75" customHeight="1" x14ac:dyDescent="0.2">
      <c r="B320" s="19"/>
      <c r="C320" s="77" t="s">
        <v>190</v>
      </c>
      <c r="D320" s="77"/>
      <c r="E320" s="77"/>
      <c r="F320" s="77"/>
      <c r="G320" s="77"/>
      <c r="H320" s="77"/>
      <c r="I320" s="77"/>
      <c r="J320" s="77"/>
      <c r="K320" s="77"/>
      <c r="L320" s="77"/>
      <c r="M320" s="77"/>
      <c r="N320" s="77"/>
      <c r="O320" s="77"/>
      <c r="P320" s="77"/>
    </row>
    <row r="321" spans="2:16" ht="12" customHeight="1" x14ac:dyDescent="0.2">
      <c r="B321" s="19"/>
      <c r="C321" s="77"/>
      <c r="D321" s="77"/>
      <c r="E321" s="77"/>
      <c r="F321" s="77"/>
      <c r="G321" s="77"/>
      <c r="H321" s="77"/>
      <c r="I321" s="77"/>
      <c r="J321" s="77"/>
      <c r="K321" s="77"/>
      <c r="L321" s="77"/>
      <c r="M321" s="77"/>
      <c r="N321" s="77"/>
      <c r="O321" s="77"/>
      <c r="P321" s="77"/>
    </row>
    <row r="322" spans="2:16" ht="12" customHeight="1" x14ac:dyDescent="0.2">
      <c r="B322" s="19"/>
      <c r="C322" s="53"/>
      <c r="D322" s="53"/>
      <c r="E322" s="53"/>
      <c r="F322" s="53"/>
      <c r="G322" s="53"/>
      <c r="H322" s="53"/>
      <c r="I322" s="53"/>
      <c r="J322" s="53"/>
      <c r="K322" s="53"/>
      <c r="L322" s="53"/>
      <c r="M322" s="53"/>
      <c r="N322" s="53"/>
      <c r="O322" s="53"/>
      <c r="P322" s="53"/>
    </row>
    <row r="323" spans="2:16" ht="12" customHeight="1" x14ac:dyDescent="0.2">
      <c r="B323" s="19"/>
      <c r="C323" s="53"/>
      <c r="D323" s="62" t="s">
        <v>26</v>
      </c>
      <c r="E323" s="63"/>
      <c r="F323" s="63"/>
      <c r="G323" s="63"/>
      <c r="H323" s="63"/>
      <c r="I323" s="63"/>
      <c r="J323" s="63"/>
      <c r="K323" s="63"/>
      <c r="L323" s="64"/>
      <c r="M323" s="65" t="s">
        <v>16</v>
      </c>
      <c r="N323" s="66"/>
      <c r="O323" s="67"/>
      <c r="P323" s="53"/>
    </row>
    <row r="324" spans="2:16" ht="12" customHeight="1" x14ac:dyDescent="0.2">
      <c r="B324" s="19"/>
      <c r="C324" s="53"/>
      <c r="D324" s="68" t="s">
        <v>176</v>
      </c>
      <c r="E324" s="68"/>
      <c r="F324" s="68"/>
      <c r="G324" s="68"/>
      <c r="H324" s="68"/>
      <c r="I324" s="68"/>
      <c r="J324" s="68"/>
      <c r="K324" s="68"/>
      <c r="L324" s="68"/>
      <c r="M324" s="76">
        <v>31320</v>
      </c>
      <c r="N324" s="76"/>
      <c r="O324" s="76"/>
      <c r="P324" s="53"/>
    </row>
    <row r="325" spans="2:16" ht="12" customHeight="1" x14ac:dyDescent="0.2">
      <c r="B325" s="19"/>
      <c r="C325" s="53"/>
      <c r="D325" s="68" t="s">
        <v>144</v>
      </c>
      <c r="E325" s="68"/>
      <c r="F325" s="68"/>
      <c r="G325" s="68"/>
      <c r="H325" s="68"/>
      <c r="I325" s="68"/>
      <c r="J325" s="68"/>
      <c r="K325" s="68"/>
      <c r="L325" s="68"/>
      <c r="M325" s="76">
        <v>1110600.25</v>
      </c>
      <c r="N325" s="76"/>
      <c r="O325" s="76"/>
      <c r="P325" s="53"/>
    </row>
    <row r="326" spans="2:16" ht="12" customHeight="1" x14ac:dyDescent="0.2">
      <c r="B326" s="19"/>
      <c r="C326" s="53"/>
      <c r="D326" s="68" t="s">
        <v>142</v>
      </c>
      <c r="E326" s="68"/>
      <c r="F326" s="68"/>
      <c r="G326" s="68"/>
      <c r="H326" s="68"/>
      <c r="I326" s="68"/>
      <c r="J326" s="68"/>
      <c r="K326" s="68"/>
      <c r="L326" s="68"/>
      <c r="M326" s="76">
        <v>326104.71999999997</v>
      </c>
      <c r="N326" s="76"/>
      <c r="O326" s="76"/>
      <c r="P326" s="53"/>
    </row>
    <row r="327" spans="2:16" ht="12" customHeight="1" x14ac:dyDescent="0.2">
      <c r="B327" s="19"/>
      <c r="C327" s="53"/>
      <c r="D327" s="68" t="s">
        <v>143</v>
      </c>
      <c r="E327" s="68"/>
      <c r="F327" s="68"/>
      <c r="G327" s="68"/>
      <c r="H327" s="68"/>
      <c r="I327" s="68"/>
      <c r="J327" s="68"/>
      <c r="K327" s="68"/>
      <c r="L327" s="68"/>
      <c r="M327" s="76">
        <v>82500</v>
      </c>
      <c r="N327" s="76"/>
      <c r="O327" s="76"/>
      <c r="P327" s="53"/>
    </row>
    <row r="328" spans="2:16" ht="12" customHeight="1" x14ac:dyDescent="0.2">
      <c r="B328" s="19"/>
      <c r="C328" s="53"/>
      <c r="D328" s="68" t="s">
        <v>145</v>
      </c>
      <c r="E328" s="68"/>
      <c r="F328" s="68"/>
      <c r="G328" s="68"/>
      <c r="H328" s="68"/>
      <c r="I328" s="68"/>
      <c r="J328" s="68"/>
      <c r="K328" s="68"/>
      <c r="L328" s="68"/>
      <c r="M328" s="76">
        <v>967258.75</v>
      </c>
      <c r="N328" s="76"/>
      <c r="O328" s="76"/>
      <c r="P328" s="53"/>
    </row>
    <row r="329" spans="2:16" ht="12" customHeight="1" x14ac:dyDescent="0.2">
      <c r="B329" s="19"/>
      <c r="C329" s="53"/>
      <c r="D329" s="68" t="s">
        <v>146</v>
      </c>
      <c r="E329" s="68"/>
      <c r="F329" s="68"/>
      <c r="G329" s="68"/>
      <c r="H329" s="68"/>
      <c r="I329" s="68"/>
      <c r="J329" s="68"/>
      <c r="K329" s="68"/>
      <c r="L329" s="68"/>
      <c r="M329" s="76">
        <v>289784.82</v>
      </c>
      <c r="N329" s="76"/>
      <c r="O329" s="76"/>
      <c r="P329" s="53"/>
    </row>
    <row r="330" spans="2:16" ht="12" customHeight="1" x14ac:dyDescent="0.2">
      <c r="B330" s="19"/>
      <c r="C330" s="53"/>
      <c r="D330" s="68" t="s">
        <v>177</v>
      </c>
      <c r="E330" s="68"/>
      <c r="F330" s="68"/>
      <c r="G330" s="68"/>
      <c r="H330" s="68"/>
      <c r="I330" s="68"/>
      <c r="J330" s="68"/>
      <c r="K330" s="68"/>
      <c r="L330" s="68"/>
      <c r="M330" s="76">
        <v>6224.95</v>
      </c>
      <c r="N330" s="76"/>
      <c r="O330" s="76"/>
      <c r="P330" s="53"/>
    </row>
    <row r="331" spans="2:16" ht="12" customHeight="1" x14ac:dyDescent="0.2">
      <c r="B331" s="19"/>
      <c r="C331" s="53"/>
      <c r="D331" s="68" t="s">
        <v>178</v>
      </c>
      <c r="E331" s="68"/>
      <c r="F331" s="68"/>
      <c r="G331" s="68"/>
      <c r="H331" s="68"/>
      <c r="I331" s="68"/>
      <c r="J331" s="68"/>
      <c r="K331" s="68"/>
      <c r="L331" s="68"/>
      <c r="M331" s="76">
        <v>46433.08</v>
      </c>
      <c r="N331" s="76"/>
      <c r="O331" s="76"/>
      <c r="P331" s="53"/>
    </row>
    <row r="332" spans="2:16" ht="12" customHeight="1" x14ac:dyDescent="0.2">
      <c r="B332" s="19"/>
      <c r="C332" s="53"/>
      <c r="D332" s="68" t="s">
        <v>147</v>
      </c>
      <c r="E332" s="68"/>
      <c r="F332" s="68"/>
      <c r="G332" s="68"/>
      <c r="H332" s="68"/>
      <c r="I332" s="68"/>
      <c r="J332" s="68"/>
      <c r="K332" s="68"/>
      <c r="L332" s="68"/>
      <c r="M332" s="76">
        <v>573248.80000000005</v>
      </c>
      <c r="N332" s="76"/>
      <c r="O332" s="76"/>
      <c r="P332" s="53"/>
    </row>
    <row r="333" spans="2:16" ht="12" customHeight="1" x14ac:dyDescent="0.2">
      <c r="B333" s="19"/>
      <c r="C333" s="53"/>
      <c r="D333" s="68" t="s">
        <v>148</v>
      </c>
      <c r="E333" s="68"/>
      <c r="F333" s="68"/>
      <c r="G333" s="68"/>
      <c r="H333" s="68"/>
      <c r="I333" s="68"/>
      <c r="J333" s="68"/>
      <c r="K333" s="68"/>
      <c r="L333" s="68"/>
      <c r="M333" s="76">
        <v>128566.66</v>
      </c>
      <c r="N333" s="76"/>
      <c r="O333" s="76"/>
      <c r="P333" s="53"/>
    </row>
    <row r="334" spans="2:16" ht="12" customHeight="1" x14ac:dyDescent="0.2">
      <c r="B334" s="19"/>
      <c r="C334" s="53"/>
      <c r="D334" s="68" t="s">
        <v>179</v>
      </c>
      <c r="E334" s="68"/>
      <c r="F334" s="68"/>
      <c r="G334" s="68"/>
      <c r="H334" s="68"/>
      <c r="I334" s="68"/>
      <c r="J334" s="68"/>
      <c r="K334" s="68"/>
      <c r="L334" s="68"/>
      <c r="M334" s="76">
        <v>114924.5</v>
      </c>
      <c r="N334" s="76"/>
      <c r="O334" s="76"/>
      <c r="P334" s="53"/>
    </row>
    <row r="335" spans="2:16" ht="12" customHeight="1" x14ac:dyDescent="0.2">
      <c r="B335" s="19"/>
      <c r="C335" s="53"/>
      <c r="D335" s="68" t="s">
        <v>180</v>
      </c>
      <c r="E335" s="68"/>
      <c r="F335" s="68"/>
      <c r="G335" s="68"/>
      <c r="H335" s="68"/>
      <c r="I335" s="68"/>
      <c r="J335" s="68"/>
      <c r="K335" s="68"/>
      <c r="L335" s="68"/>
      <c r="M335" s="76">
        <v>28545.279999999999</v>
      </c>
      <c r="N335" s="76"/>
      <c r="O335" s="76"/>
      <c r="P335" s="53"/>
    </row>
    <row r="336" spans="2:16" ht="12" customHeight="1" x14ac:dyDescent="0.2">
      <c r="B336" s="19"/>
      <c r="C336" s="53"/>
      <c r="D336" s="68" t="s">
        <v>181</v>
      </c>
      <c r="E336" s="68"/>
      <c r="F336" s="68"/>
      <c r="G336" s="68"/>
      <c r="H336" s="68"/>
      <c r="I336" s="68"/>
      <c r="J336" s="68"/>
      <c r="K336" s="68"/>
      <c r="L336" s="68"/>
      <c r="M336" s="76">
        <v>104400</v>
      </c>
      <c r="N336" s="76"/>
      <c r="O336" s="76"/>
      <c r="P336" s="53"/>
    </row>
    <row r="337" spans="2:16" ht="12" customHeight="1" x14ac:dyDescent="0.2">
      <c r="B337" s="19"/>
      <c r="C337" s="53"/>
      <c r="D337" s="68" t="s">
        <v>149</v>
      </c>
      <c r="E337" s="68"/>
      <c r="F337" s="68"/>
      <c r="G337" s="68"/>
      <c r="H337" s="68"/>
      <c r="I337" s="68"/>
      <c r="J337" s="68"/>
      <c r="K337" s="68"/>
      <c r="L337" s="68"/>
      <c r="M337" s="76">
        <v>109248.8</v>
      </c>
      <c r="N337" s="76"/>
      <c r="O337" s="76"/>
      <c r="P337" s="53"/>
    </row>
    <row r="338" spans="2:16" ht="12" customHeight="1" x14ac:dyDescent="0.2">
      <c r="B338" s="19"/>
      <c r="C338" s="53"/>
      <c r="D338" s="68" t="s">
        <v>150</v>
      </c>
      <c r="E338" s="68"/>
      <c r="F338" s="68"/>
      <c r="G338" s="68"/>
      <c r="H338" s="68"/>
      <c r="I338" s="68"/>
      <c r="J338" s="68"/>
      <c r="K338" s="68"/>
      <c r="L338" s="68"/>
      <c r="M338" s="76">
        <v>48283.85</v>
      </c>
      <c r="N338" s="76"/>
      <c r="O338" s="76"/>
      <c r="P338" s="53"/>
    </row>
    <row r="339" spans="2:16" ht="12" customHeight="1" x14ac:dyDescent="0.2">
      <c r="B339" s="19"/>
      <c r="C339" s="53"/>
      <c r="D339" s="68" t="s">
        <v>182</v>
      </c>
      <c r="E339" s="68"/>
      <c r="F339" s="68"/>
      <c r="G339" s="68"/>
      <c r="H339" s="68"/>
      <c r="I339" s="68"/>
      <c r="J339" s="68"/>
      <c r="K339" s="68"/>
      <c r="L339" s="68"/>
      <c r="M339" s="76">
        <v>52491.97</v>
      </c>
      <c r="N339" s="76"/>
      <c r="O339" s="76"/>
      <c r="P339" s="53"/>
    </row>
    <row r="340" spans="2:16" ht="12" customHeight="1" x14ac:dyDescent="0.2">
      <c r="B340" s="19"/>
      <c r="C340" s="53"/>
      <c r="D340" s="68" t="s">
        <v>151</v>
      </c>
      <c r="E340" s="68"/>
      <c r="F340" s="68"/>
      <c r="G340" s="68"/>
      <c r="H340" s="68"/>
      <c r="I340" s="68"/>
      <c r="J340" s="68"/>
      <c r="K340" s="68"/>
      <c r="L340" s="68"/>
      <c r="M340" s="76">
        <v>350784</v>
      </c>
      <c r="N340" s="76"/>
      <c r="O340" s="76"/>
      <c r="P340" s="53"/>
    </row>
    <row r="341" spans="2:16" ht="12" customHeight="1" x14ac:dyDescent="0.2">
      <c r="B341" s="19"/>
      <c r="C341" s="53"/>
      <c r="D341" s="68" t="s">
        <v>152</v>
      </c>
      <c r="E341" s="68"/>
      <c r="F341" s="68"/>
      <c r="G341" s="68"/>
      <c r="H341" s="68"/>
      <c r="I341" s="68"/>
      <c r="J341" s="68"/>
      <c r="K341" s="68"/>
      <c r="L341" s="68"/>
      <c r="M341" s="76">
        <v>105734</v>
      </c>
      <c r="N341" s="76"/>
      <c r="O341" s="76"/>
      <c r="P341" s="53"/>
    </row>
    <row r="342" spans="2:16" ht="12" customHeight="1" x14ac:dyDescent="0.2">
      <c r="B342" s="19"/>
      <c r="C342" s="53"/>
      <c r="D342" s="68" t="s">
        <v>153</v>
      </c>
      <c r="E342" s="68"/>
      <c r="F342" s="68"/>
      <c r="G342" s="68"/>
      <c r="H342" s="68"/>
      <c r="I342" s="68"/>
      <c r="J342" s="68"/>
      <c r="K342" s="68"/>
      <c r="L342" s="68"/>
      <c r="M342" s="76">
        <v>309904.64000000001</v>
      </c>
      <c r="N342" s="76"/>
      <c r="O342" s="76"/>
      <c r="P342" s="53"/>
    </row>
    <row r="343" spans="2:16" ht="12" customHeight="1" x14ac:dyDescent="0.2">
      <c r="B343" s="19"/>
      <c r="C343" s="53"/>
      <c r="D343" s="68" t="s">
        <v>154</v>
      </c>
      <c r="E343" s="68"/>
      <c r="F343" s="68"/>
      <c r="G343" s="68"/>
      <c r="H343" s="68"/>
      <c r="I343" s="68"/>
      <c r="J343" s="68"/>
      <c r="K343" s="68"/>
      <c r="L343" s="68"/>
      <c r="M343" s="76">
        <v>1289698.28</v>
      </c>
      <c r="N343" s="76"/>
      <c r="O343" s="76"/>
      <c r="P343" s="53"/>
    </row>
    <row r="344" spans="2:16" ht="12" customHeight="1" x14ac:dyDescent="0.2">
      <c r="B344" s="19"/>
      <c r="C344" s="53"/>
      <c r="D344" s="68" t="s">
        <v>183</v>
      </c>
      <c r="E344" s="68"/>
      <c r="F344" s="68"/>
      <c r="G344" s="68"/>
      <c r="H344" s="68"/>
      <c r="I344" s="68"/>
      <c r="J344" s="68"/>
      <c r="K344" s="68"/>
      <c r="L344" s="68"/>
      <c r="M344" s="76">
        <v>1058441.68</v>
      </c>
      <c r="N344" s="76"/>
      <c r="O344" s="76"/>
      <c r="P344" s="53"/>
    </row>
    <row r="345" spans="2:16" ht="12" customHeight="1" x14ac:dyDescent="0.2">
      <c r="B345" s="19"/>
      <c r="C345" s="53"/>
      <c r="D345" s="68" t="s">
        <v>184</v>
      </c>
      <c r="E345" s="68"/>
      <c r="F345" s="68"/>
      <c r="G345" s="68"/>
      <c r="H345" s="68"/>
      <c r="I345" s="68"/>
      <c r="J345" s="68"/>
      <c r="K345" s="68"/>
      <c r="L345" s="68"/>
      <c r="M345" s="76">
        <v>12654.54</v>
      </c>
      <c r="N345" s="76"/>
      <c r="O345" s="76"/>
      <c r="P345" s="53"/>
    </row>
    <row r="346" spans="2:16" ht="12" customHeight="1" x14ac:dyDescent="0.2">
      <c r="B346" s="19"/>
      <c r="C346" s="53"/>
      <c r="D346" s="68" t="s">
        <v>185</v>
      </c>
      <c r="E346" s="68"/>
      <c r="F346" s="68"/>
      <c r="G346" s="68"/>
      <c r="H346" s="68"/>
      <c r="I346" s="68"/>
      <c r="J346" s="68"/>
      <c r="K346" s="68"/>
      <c r="L346" s="68"/>
      <c r="M346" s="76">
        <v>52000</v>
      </c>
      <c r="N346" s="76"/>
      <c r="O346" s="76"/>
      <c r="P346" s="53"/>
    </row>
    <row r="347" spans="2:16" ht="12" customHeight="1" x14ac:dyDescent="0.2">
      <c r="B347" s="19"/>
      <c r="C347" s="53"/>
      <c r="D347" s="68" t="s">
        <v>186</v>
      </c>
      <c r="E347" s="68"/>
      <c r="F347" s="68"/>
      <c r="G347" s="68"/>
      <c r="H347" s="68"/>
      <c r="I347" s="68"/>
      <c r="J347" s="68"/>
      <c r="K347" s="68"/>
      <c r="L347" s="68"/>
      <c r="M347" s="76">
        <v>193330.24</v>
      </c>
      <c r="N347" s="76"/>
      <c r="O347" s="76"/>
      <c r="P347" s="53"/>
    </row>
    <row r="348" spans="2:16" ht="12" customHeight="1" x14ac:dyDescent="0.2">
      <c r="B348" s="19"/>
      <c r="C348" s="53"/>
      <c r="D348" s="68" t="s">
        <v>187</v>
      </c>
      <c r="E348" s="68"/>
      <c r="F348" s="68"/>
      <c r="G348" s="68"/>
      <c r="H348" s="68"/>
      <c r="I348" s="68"/>
      <c r="J348" s="68"/>
      <c r="K348" s="68"/>
      <c r="L348" s="68"/>
      <c r="M348" s="76">
        <v>74571.42</v>
      </c>
      <c r="N348" s="76"/>
      <c r="O348" s="76"/>
      <c r="P348" s="53"/>
    </row>
    <row r="349" spans="2:16" ht="12" customHeight="1" x14ac:dyDescent="0.2">
      <c r="B349" s="19"/>
      <c r="C349" s="53"/>
      <c r="D349" s="68" t="s">
        <v>188</v>
      </c>
      <c r="E349" s="68"/>
      <c r="F349" s="68"/>
      <c r="G349" s="68"/>
      <c r="H349" s="68"/>
      <c r="I349" s="68"/>
      <c r="J349" s="68"/>
      <c r="K349" s="68"/>
      <c r="L349" s="68"/>
      <c r="M349" s="76">
        <v>37412</v>
      </c>
      <c r="N349" s="76"/>
      <c r="O349" s="76"/>
      <c r="P349" s="53"/>
    </row>
    <row r="350" spans="2:16" ht="12" customHeight="1" x14ac:dyDescent="0.2">
      <c r="B350" s="19"/>
      <c r="C350" s="53"/>
      <c r="D350" s="68" t="s">
        <v>189</v>
      </c>
      <c r="E350" s="68"/>
      <c r="F350" s="68"/>
      <c r="G350" s="68"/>
      <c r="H350" s="68"/>
      <c r="I350" s="68"/>
      <c r="J350" s="68"/>
      <c r="K350" s="68"/>
      <c r="L350" s="68"/>
      <c r="M350" s="76">
        <v>1962</v>
      </c>
      <c r="N350" s="76"/>
      <c r="O350" s="76"/>
      <c r="P350" s="53"/>
    </row>
    <row r="351" spans="2:16" ht="12" customHeight="1" x14ac:dyDescent="0.2">
      <c r="B351" s="19"/>
      <c r="C351" s="53"/>
      <c r="D351" s="70" t="s">
        <v>15</v>
      </c>
      <c r="E351" s="71"/>
      <c r="F351" s="71"/>
      <c r="G351" s="71"/>
      <c r="H351" s="71"/>
      <c r="I351" s="71"/>
      <c r="J351" s="71"/>
      <c r="K351" s="71"/>
      <c r="L351" s="72"/>
      <c r="M351" s="78">
        <f>SUM(M324:O350)</f>
        <v>7506429.2299999995</v>
      </c>
      <c r="N351" s="74"/>
      <c r="O351" s="75"/>
      <c r="P351" s="53"/>
    </row>
    <row r="352" spans="2:16" ht="12" customHeight="1" x14ac:dyDescent="0.2">
      <c r="B352" s="19"/>
    </row>
    <row r="353" spans="2:16" ht="12" customHeight="1" x14ac:dyDescent="0.2">
      <c r="B353" s="19"/>
      <c r="C353" s="9" t="s">
        <v>155</v>
      </c>
      <c r="D353" s="7"/>
      <c r="E353" s="7"/>
      <c r="F353" s="7"/>
      <c r="G353" s="7"/>
      <c r="H353" s="7"/>
      <c r="I353" s="7"/>
      <c r="J353" s="7"/>
      <c r="K353" s="7"/>
      <c r="L353" s="7"/>
      <c r="M353" s="7"/>
      <c r="N353" s="7"/>
      <c r="O353" s="7"/>
      <c r="P353" s="7"/>
    </row>
    <row r="354" spans="2:16" ht="12" customHeight="1" x14ac:dyDescent="0.2">
      <c r="B354" s="19"/>
      <c r="C354" s="9"/>
      <c r="D354" s="7"/>
      <c r="E354" s="7"/>
      <c r="F354" s="7"/>
      <c r="G354" s="7"/>
      <c r="H354" s="7"/>
      <c r="I354" s="7"/>
      <c r="J354" s="7"/>
      <c r="K354" s="7"/>
      <c r="L354" s="7"/>
      <c r="M354" s="7"/>
      <c r="N354" s="7"/>
      <c r="O354" s="7"/>
      <c r="P354" s="7"/>
    </row>
    <row r="355" spans="2:16" ht="12" customHeight="1" x14ac:dyDescent="0.2">
      <c r="B355" s="19"/>
      <c r="C355" s="77" t="s">
        <v>191</v>
      </c>
      <c r="D355" s="77"/>
      <c r="E355" s="77"/>
      <c r="F355" s="77"/>
      <c r="G355" s="77"/>
      <c r="H355" s="77"/>
      <c r="I355" s="77"/>
      <c r="J355" s="77"/>
      <c r="K355" s="77"/>
      <c r="L355" s="77"/>
      <c r="M355" s="77"/>
      <c r="N355" s="77"/>
      <c r="O355" s="77"/>
      <c r="P355" s="77"/>
    </row>
    <row r="356" spans="2:16" ht="12" customHeight="1" x14ac:dyDescent="0.2">
      <c r="B356" s="19"/>
      <c r="C356" s="77"/>
      <c r="D356" s="77"/>
      <c r="E356" s="77"/>
      <c r="F356" s="77"/>
      <c r="G356" s="77"/>
      <c r="H356" s="77"/>
      <c r="I356" s="77"/>
      <c r="J356" s="77"/>
      <c r="K356" s="77"/>
      <c r="L356" s="77"/>
      <c r="M356" s="77"/>
      <c r="N356" s="77"/>
      <c r="O356" s="77"/>
      <c r="P356" s="77"/>
    </row>
    <row r="357" spans="2:16" ht="12" customHeight="1" x14ac:dyDescent="0.2">
      <c r="B357" s="19"/>
      <c r="C357" s="53"/>
      <c r="D357" s="53"/>
      <c r="E357" s="53"/>
      <c r="F357" s="53"/>
      <c r="G357" s="53"/>
      <c r="H357" s="53"/>
      <c r="I357" s="53"/>
      <c r="J357" s="53"/>
      <c r="K357" s="53"/>
      <c r="L357" s="53"/>
      <c r="M357" s="53"/>
      <c r="N357" s="53"/>
      <c r="O357" s="53"/>
      <c r="P357" s="53"/>
    </row>
    <row r="358" spans="2:16" ht="12" customHeight="1" x14ac:dyDescent="0.2">
      <c r="B358" s="19"/>
      <c r="C358" s="53"/>
      <c r="D358" s="62" t="s">
        <v>155</v>
      </c>
      <c r="E358" s="63"/>
      <c r="F358" s="63"/>
      <c r="G358" s="63"/>
      <c r="H358" s="63"/>
      <c r="I358" s="63"/>
      <c r="J358" s="63"/>
      <c r="K358" s="63"/>
      <c r="L358" s="64"/>
      <c r="M358" s="65" t="s">
        <v>16</v>
      </c>
      <c r="N358" s="66"/>
      <c r="O358" s="67"/>
      <c r="P358" s="53"/>
    </row>
    <row r="359" spans="2:16" ht="12" customHeight="1" x14ac:dyDescent="0.2">
      <c r="B359" s="19"/>
      <c r="C359" s="53"/>
      <c r="D359" s="68" t="s">
        <v>156</v>
      </c>
      <c r="E359" s="68"/>
      <c r="F359" s="68"/>
      <c r="G359" s="68"/>
      <c r="H359" s="68"/>
      <c r="I359" s="68"/>
      <c r="J359" s="68"/>
      <c r="K359" s="68"/>
      <c r="L359" s="68"/>
      <c r="M359" s="69">
        <v>180000</v>
      </c>
      <c r="N359" s="68"/>
      <c r="O359" s="68"/>
      <c r="P359" s="53"/>
    </row>
    <row r="360" spans="2:16" ht="12" customHeight="1" x14ac:dyDescent="0.2">
      <c r="B360" s="19"/>
      <c r="C360" s="53"/>
      <c r="D360" s="68" t="s">
        <v>192</v>
      </c>
      <c r="E360" s="68"/>
      <c r="F360" s="68"/>
      <c r="G360" s="68"/>
      <c r="H360" s="68"/>
      <c r="I360" s="68"/>
      <c r="J360" s="68"/>
      <c r="K360" s="68"/>
      <c r="L360" s="68"/>
      <c r="M360" s="69">
        <v>115764.4</v>
      </c>
      <c r="N360" s="68"/>
      <c r="O360" s="68"/>
      <c r="P360" s="53"/>
    </row>
    <row r="361" spans="2:16" ht="12" customHeight="1" x14ac:dyDescent="0.2">
      <c r="B361" s="19"/>
      <c r="C361" s="53"/>
      <c r="D361" s="68"/>
      <c r="E361" s="68"/>
      <c r="F361" s="68"/>
      <c r="G361" s="68"/>
      <c r="H361" s="68"/>
      <c r="I361" s="68"/>
      <c r="J361" s="68"/>
      <c r="K361" s="68"/>
      <c r="L361" s="68"/>
      <c r="M361" s="69"/>
      <c r="N361" s="68"/>
      <c r="O361" s="68"/>
      <c r="P361" s="53"/>
    </row>
    <row r="362" spans="2:16" ht="12" customHeight="1" x14ac:dyDescent="0.2">
      <c r="B362" s="19"/>
      <c r="C362" s="12"/>
      <c r="D362" s="70" t="s">
        <v>15</v>
      </c>
      <c r="E362" s="71"/>
      <c r="F362" s="71"/>
      <c r="G362" s="71"/>
      <c r="H362" s="71"/>
      <c r="I362" s="71"/>
      <c r="J362" s="71"/>
      <c r="K362" s="71"/>
      <c r="L362" s="72"/>
      <c r="M362" s="73">
        <f>SUM(M359:O361)</f>
        <v>295764.40000000002</v>
      </c>
      <c r="N362" s="74"/>
      <c r="O362" s="75"/>
      <c r="P362" s="12"/>
    </row>
    <row r="363" spans="2:16" ht="12" customHeight="1" x14ac:dyDescent="0.2">
      <c r="B363" s="19"/>
    </row>
    <row r="364" spans="2:16" ht="12" customHeight="1" x14ac:dyDescent="0.2">
      <c r="B364" s="34" t="s">
        <v>5</v>
      </c>
      <c r="C364" s="37" t="s">
        <v>6</v>
      </c>
      <c r="D364" s="12"/>
      <c r="E364" s="12"/>
      <c r="F364" s="12"/>
      <c r="G364" s="12"/>
      <c r="H364" s="12"/>
      <c r="I364" s="12"/>
      <c r="J364" s="12"/>
      <c r="K364" s="12"/>
      <c r="L364" s="12"/>
      <c r="M364" s="12"/>
      <c r="N364" s="12"/>
    </row>
    <row r="365" spans="2:16" ht="12" customHeight="1" x14ac:dyDescent="0.2">
      <c r="B365" s="5"/>
      <c r="C365" s="26"/>
    </row>
    <row r="366" spans="2:16" ht="12" customHeight="1" x14ac:dyDescent="0.2">
      <c r="B366" s="5"/>
      <c r="C366" s="185" t="s">
        <v>193</v>
      </c>
      <c r="D366" s="185"/>
      <c r="E366" s="185"/>
      <c r="F366" s="185"/>
      <c r="G366" s="185"/>
      <c r="H366" s="185"/>
      <c r="I366" s="185"/>
      <c r="J366" s="185"/>
      <c r="K366" s="185"/>
      <c r="L366" s="185"/>
      <c r="M366" s="185"/>
      <c r="N366" s="185"/>
      <c r="O366" s="185"/>
      <c r="P366" s="185"/>
    </row>
    <row r="367" spans="2:16" ht="33.75" customHeight="1" x14ac:dyDescent="0.2">
      <c r="B367" s="26"/>
      <c r="C367" s="185"/>
      <c r="D367" s="185"/>
      <c r="E367" s="185"/>
      <c r="F367" s="185"/>
      <c r="G367" s="185"/>
      <c r="H367" s="185"/>
      <c r="I367" s="185"/>
      <c r="J367" s="185"/>
      <c r="K367" s="185"/>
      <c r="L367" s="185"/>
      <c r="M367" s="185"/>
      <c r="N367" s="185"/>
      <c r="O367" s="185"/>
      <c r="P367" s="185"/>
    </row>
    <row r="368" spans="2:16" ht="12" customHeight="1" x14ac:dyDescent="0.2">
      <c r="B368" s="26"/>
      <c r="C368" s="22"/>
      <c r="D368" s="7"/>
      <c r="E368" s="7"/>
      <c r="F368" s="7"/>
      <c r="G368" s="7"/>
      <c r="H368" s="7"/>
      <c r="I368" s="7"/>
      <c r="J368" s="7"/>
      <c r="K368" s="7"/>
      <c r="L368" s="7"/>
      <c r="M368" s="7"/>
      <c r="N368" s="7"/>
      <c r="O368" s="7"/>
    </row>
    <row r="369" spans="2:16" ht="12" customHeight="1" x14ac:dyDescent="0.2">
      <c r="B369" s="5" t="s">
        <v>8</v>
      </c>
      <c r="C369" s="26" t="s">
        <v>9</v>
      </c>
    </row>
    <row r="370" spans="2:16" ht="12" customHeight="1" x14ac:dyDescent="0.2">
      <c r="B370" s="5"/>
      <c r="C370" s="26"/>
    </row>
    <row r="371" spans="2:16" ht="12" customHeight="1" x14ac:dyDescent="0.2">
      <c r="C371" s="56" t="s">
        <v>194</v>
      </c>
      <c r="D371" s="56"/>
      <c r="E371" s="56"/>
      <c r="F371" s="56"/>
      <c r="G371" s="56"/>
      <c r="H371" s="56"/>
      <c r="I371" s="56"/>
      <c r="J371" s="56"/>
      <c r="K371" s="56"/>
      <c r="L371" s="56"/>
      <c r="M371" s="56"/>
      <c r="N371" s="56"/>
      <c r="O371" s="56"/>
      <c r="P371" s="56"/>
    </row>
    <row r="372" spans="2:16" ht="12" customHeight="1" x14ac:dyDescent="0.2">
      <c r="C372" s="56"/>
      <c r="D372" s="56"/>
      <c r="E372" s="56"/>
      <c r="F372" s="56"/>
      <c r="G372" s="56"/>
      <c r="H372" s="56"/>
      <c r="I372" s="56"/>
      <c r="J372" s="56"/>
      <c r="K372" s="56"/>
      <c r="L372" s="56"/>
      <c r="M372" s="56"/>
      <c r="N372" s="56"/>
      <c r="O372" s="56"/>
      <c r="P372" s="56"/>
    </row>
    <row r="373" spans="2:16" ht="12" customHeight="1" x14ac:dyDescent="0.2">
      <c r="C373" s="56"/>
      <c r="D373" s="56"/>
      <c r="E373" s="56"/>
      <c r="F373" s="56"/>
      <c r="G373" s="56"/>
      <c r="H373" s="56"/>
      <c r="I373" s="56"/>
      <c r="J373" s="56"/>
      <c r="K373" s="56"/>
      <c r="L373" s="56"/>
      <c r="M373" s="56"/>
      <c r="N373" s="56"/>
      <c r="O373" s="56"/>
      <c r="P373" s="56"/>
    </row>
    <row r="375" spans="2:16" ht="12" customHeight="1" x14ac:dyDescent="0.2">
      <c r="D375" s="166" t="s">
        <v>24</v>
      </c>
      <c r="E375" s="166"/>
      <c r="F375" s="166"/>
      <c r="G375" s="166"/>
      <c r="H375" s="166"/>
      <c r="I375" s="166"/>
      <c r="J375" s="166"/>
      <c r="K375" s="166"/>
      <c r="L375" s="166"/>
      <c r="M375" s="166"/>
      <c r="N375" s="166"/>
    </row>
    <row r="376" spans="2:16" ht="12" customHeight="1" x14ac:dyDescent="0.2">
      <c r="D376" s="166" t="s">
        <v>14</v>
      </c>
      <c r="E376" s="166"/>
      <c r="F376" s="166"/>
      <c r="G376" s="166"/>
      <c r="H376" s="166"/>
      <c r="I376" s="166"/>
      <c r="J376" s="60">
        <v>2024</v>
      </c>
      <c r="K376" s="60"/>
      <c r="L376" s="60"/>
      <c r="M376" s="60">
        <v>2023</v>
      </c>
      <c r="N376" s="60"/>
    </row>
    <row r="377" spans="2:16" ht="12.75" customHeight="1" x14ac:dyDescent="0.2">
      <c r="D377" s="134" t="s">
        <v>25</v>
      </c>
      <c r="E377" s="134"/>
      <c r="F377" s="134"/>
      <c r="G377" s="134"/>
      <c r="H377" s="134"/>
      <c r="I377" s="134"/>
      <c r="J377" s="61">
        <v>62828.01</v>
      </c>
      <c r="K377" s="61"/>
      <c r="L377" s="61"/>
      <c r="M377" s="186">
        <v>3009560.77</v>
      </c>
      <c r="N377" s="186"/>
    </row>
    <row r="378" spans="2:16" ht="12.75" customHeight="1" x14ac:dyDescent="0.2">
      <c r="D378" s="134" t="s">
        <v>28</v>
      </c>
      <c r="E378" s="134"/>
      <c r="F378" s="134"/>
      <c r="G378" s="134"/>
      <c r="H378" s="134"/>
      <c r="I378" s="134"/>
      <c r="J378" s="186">
        <v>14600</v>
      </c>
      <c r="K378" s="186"/>
      <c r="L378" s="186"/>
      <c r="M378" s="186">
        <v>14000</v>
      </c>
      <c r="N378" s="186"/>
    </row>
    <row r="379" spans="2:16" ht="12" customHeight="1" x14ac:dyDescent="0.2">
      <c r="D379" s="178" t="s">
        <v>23</v>
      </c>
      <c r="E379" s="178"/>
      <c r="F379" s="178"/>
      <c r="G379" s="178"/>
      <c r="H379" s="178"/>
      <c r="I379" s="178"/>
      <c r="J379" s="187">
        <f>SUM(J377:L378)</f>
        <v>77428.010000000009</v>
      </c>
      <c r="K379" s="187"/>
      <c r="L379" s="187"/>
      <c r="M379" s="187">
        <f>SUM(M377:N378)</f>
        <v>3023560.77</v>
      </c>
      <c r="N379" s="187"/>
    </row>
    <row r="382" spans="2:16" ht="30.75" customHeight="1" x14ac:dyDescent="0.2">
      <c r="B382" s="34" t="s">
        <v>10</v>
      </c>
      <c r="C382" s="188" t="s">
        <v>11</v>
      </c>
      <c r="D382" s="188"/>
      <c r="E382" s="188"/>
      <c r="F382" s="188"/>
      <c r="G382" s="188"/>
      <c r="H382" s="188"/>
      <c r="I382" s="188"/>
      <c r="J382" s="188"/>
      <c r="K382" s="188"/>
      <c r="L382" s="188"/>
      <c r="M382" s="188"/>
      <c r="N382" s="188"/>
      <c r="O382" s="188"/>
    </row>
    <row r="383" spans="2:16" ht="12" customHeight="1" x14ac:dyDescent="0.2">
      <c r="E383" s="31"/>
      <c r="F383" s="31"/>
      <c r="G383" s="31"/>
      <c r="H383" s="31"/>
      <c r="I383" s="31"/>
      <c r="J383" s="31"/>
      <c r="K383" s="31"/>
      <c r="L383" s="31"/>
      <c r="M383" s="31"/>
      <c r="N383" s="31"/>
    </row>
    <row r="411" spans="3:3" ht="12" customHeight="1" x14ac:dyDescent="0.2">
      <c r="C411" s="1" t="s">
        <v>195</v>
      </c>
    </row>
    <row r="435" spans="4:16" ht="33" customHeight="1" x14ac:dyDescent="0.2">
      <c r="D435" s="56" t="s">
        <v>196</v>
      </c>
      <c r="E435" s="56"/>
      <c r="F435" s="56"/>
      <c r="G435" s="56"/>
      <c r="H435" s="56"/>
      <c r="I435" s="56"/>
      <c r="J435" s="56"/>
      <c r="K435" s="56"/>
      <c r="L435" s="56"/>
      <c r="M435" s="56"/>
      <c r="N435" s="56"/>
      <c r="O435" s="56"/>
      <c r="P435" s="56"/>
    </row>
    <row r="436" spans="4:16" ht="6.75" customHeight="1" x14ac:dyDescent="0.2">
      <c r="D436" s="56"/>
      <c r="E436" s="56"/>
      <c r="F436" s="56"/>
      <c r="G436" s="56"/>
      <c r="H436" s="56"/>
      <c r="I436" s="56"/>
      <c r="J436" s="56"/>
      <c r="K436" s="56"/>
      <c r="L436" s="56"/>
      <c r="M436" s="56"/>
      <c r="N436" s="56"/>
      <c r="O436" s="56"/>
      <c r="P436" s="56"/>
    </row>
    <row r="438" spans="4:16" ht="12" customHeight="1" x14ac:dyDescent="0.2">
      <c r="D438" s="1" t="s">
        <v>157</v>
      </c>
    </row>
    <row r="444" spans="4:16" ht="12" customHeight="1" x14ac:dyDescent="0.2">
      <c r="F444" s="54"/>
      <c r="G444" s="54"/>
      <c r="H444" s="54"/>
    </row>
    <row r="445" spans="4:16" ht="12" customHeight="1" x14ac:dyDescent="0.2">
      <c r="F445" s="57" t="s">
        <v>158</v>
      </c>
      <c r="G445" s="57"/>
      <c r="H445" s="57"/>
      <c r="I445" s="55"/>
      <c r="J445" s="57" t="s">
        <v>159</v>
      </c>
      <c r="K445" s="57"/>
      <c r="L445" s="57"/>
      <c r="M445" s="57"/>
      <c r="N445" s="57"/>
    </row>
    <row r="446" spans="4:16" ht="31.5" customHeight="1" x14ac:dyDescent="0.2">
      <c r="F446" s="58" t="s">
        <v>160</v>
      </c>
      <c r="G446" s="58"/>
      <c r="H446" s="58"/>
      <c r="I446" s="55"/>
      <c r="J446" s="59" t="s">
        <v>161</v>
      </c>
      <c r="K446" s="59"/>
      <c r="L446" s="59"/>
      <c r="M446" s="59"/>
      <c r="N446" s="59"/>
    </row>
  </sheetData>
  <mergeCells count="412">
    <mergeCell ref="D324:L324"/>
    <mergeCell ref="M324:O324"/>
    <mergeCell ref="D330:L330"/>
    <mergeCell ref="M330:O330"/>
    <mergeCell ref="D331:L331"/>
    <mergeCell ref="M331:O331"/>
    <mergeCell ref="C382:O382"/>
    <mergeCell ref="D292:I292"/>
    <mergeCell ref="D291:I291"/>
    <mergeCell ref="J291:L291"/>
    <mergeCell ref="M291:N291"/>
    <mergeCell ref="M30:N30"/>
    <mergeCell ref="D31:L31"/>
    <mergeCell ref="M31:N31"/>
    <mergeCell ref="M46:N46"/>
    <mergeCell ref="D44:L44"/>
    <mergeCell ref="D260:I260"/>
    <mergeCell ref="J275:L275"/>
    <mergeCell ref="M275:N275"/>
    <mergeCell ref="D379:I379"/>
    <mergeCell ref="D377:I377"/>
    <mergeCell ref="A2:O3"/>
    <mergeCell ref="A5:O5"/>
    <mergeCell ref="A7:O7"/>
    <mergeCell ref="A8:O8"/>
    <mergeCell ref="M44:N44"/>
    <mergeCell ref="M45:N45"/>
    <mergeCell ref="E41:L41"/>
    <mergeCell ref="E43:L43"/>
    <mergeCell ref="J271:L271"/>
    <mergeCell ref="M263:N263"/>
    <mergeCell ref="D264:I264"/>
    <mergeCell ref="J264:L264"/>
    <mergeCell ref="M264:N264"/>
    <mergeCell ref="J265:L265"/>
    <mergeCell ref="M265:N265"/>
    <mergeCell ref="M270:N270"/>
    <mergeCell ref="M282:N282"/>
    <mergeCell ref="D283:I283"/>
    <mergeCell ref="J283:L283"/>
    <mergeCell ref="M283:N283"/>
    <mergeCell ref="M284:N284"/>
    <mergeCell ref="M269:N269"/>
    <mergeCell ref="D275:I275"/>
    <mergeCell ref="M378:N378"/>
    <mergeCell ref="J378:L378"/>
    <mergeCell ref="D289:I289"/>
    <mergeCell ref="J289:L289"/>
    <mergeCell ref="M289:N289"/>
    <mergeCell ref="D290:I290"/>
    <mergeCell ref="J290:L290"/>
    <mergeCell ref="M290:N290"/>
    <mergeCell ref="M271:N271"/>
    <mergeCell ref="M278:N278"/>
    <mergeCell ref="M277:N277"/>
    <mergeCell ref="F223:G223"/>
    <mergeCell ref="H223:J223"/>
    <mergeCell ref="J260:L260"/>
    <mergeCell ref="M260:N260"/>
    <mergeCell ref="D261:I261"/>
    <mergeCell ref="J261:L261"/>
    <mergeCell ref="M261:N261"/>
    <mergeCell ref="D262:I262"/>
    <mergeCell ref="J262:L262"/>
    <mergeCell ref="M262:N262"/>
    <mergeCell ref="G229:I229"/>
    <mergeCell ref="E230:F230"/>
    <mergeCell ref="G230:I230"/>
    <mergeCell ref="E231:F231"/>
    <mergeCell ref="G231:I231"/>
    <mergeCell ref="E232:F232"/>
    <mergeCell ref="G232:I232"/>
    <mergeCell ref="C235:P237"/>
    <mergeCell ref="D241:F241"/>
    <mergeCell ref="G241:I241"/>
    <mergeCell ref="J241:L241"/>
    <mergeCell ref="D173:L173"/>
    <mergeCell ref="M173:N173"/>
    <mergeCell ref="K211:M211"/>
    <mergeCell ref="K210:M210"/>
    <mergeCell ref="K198:M198"/>
    <mergeCell ref="K199:M199"/>
    <mergeCell ref="K208:M208"/>
    <mergeCell ref="C190:I190"/>
    <mergeCell ref="J190:L190"/>
    <mergeCell ref="C189:I189"/>
    <mergeCell ref="J189:L189"/>
    <mergeCell ref="M189:N189"/>
    <mergeCell ref="C185:O186"/>
    <mergeCell ref="C203:O204"/>
    <mergeCell ref="C191:I191"/>
    <mergeCell ref="J191:L191"/>
    <mergeCell ref="J193:L193"/>
    <mergeCell ref="M193:N193"/>
    <mergeCell ref="C193:I193"/>
    <mergeCell ref="D171:L171"/>
    <mergeCell ref="M71:N71"/>
    <mergeCell ref="M72:N72"/>
    <mergeCell ref="O87:Q87"/>
    <mergeCell ref="D161:L161"/>
    <mergeCell ref="M161:N161"/>
    <mergeCell ref="M158:N158"/>
    <mergeCell ref="D159:L159"/>
    <mergeCell ref="M159:N159"/>
    <mergeCell ref="D79:L79"/>
    <mergeCell ref="M79:N79"/>
    <mergeCell ref="D80:L80"/>
    <mergeCell ref="M80:N80"/>
    <mergeCell ref="D83:L83"/>
    <mergeCell ref="M83:N83"/>
    <mergeCell ref="M73:N73"/>
    <mergeCell ref="D85:N85"/>
    <mergeCell ref="D169:L169"/>
    <mergeCell ref="M169:N169"/>
    <mergeCell ref="D170:L170"/>
    <mergeCell ref="D92:K92"/>
    <mergeCell ref="D160:L160"/>
    <mergeCell ref="A10:O10"/>
    <mergeCell ref="D55:L55"/>
    <mergeCell ref="M55:N55"/>
    <mergeCell ref="D32:L32"/>
    <mergeCell ref="M32:N32"/>
    <mergeCell ref="C16:O17"/>
    <mergeCell ref="C27:O28"/>
    <mergeCell ref="M48:N48"/>
    <mergeCell ref="M39:N39"/>
    <mergeCell ref="E45:L45"/>
    <mergeCell ref="M47:N47"/>
    <mergeCell ref="E47:L47"/>
    <mergeCell ref="D56:L56"/>
    <mergeCell ref="C66:O66"/>
    <mergeCell ref="D46:L46"/>
    <mergeCell ref="M36:N36"/>
    <mergeCell ref="D19:L19"/>
    <mergeCell ref="M19:N19"/>
    <mergeCell ref="D20:L20"/>
    <mergeCell ref="M20:N20"/>
    <mergeCell ref="D23:L23"/>
    <mergeCell ref="M23:N23"/>
    <mergeCell ref="D102:K102"/>
    <mergeCell ref="D103:K103"/>
    <mergeCell ref="D158:L158"/>
    <mergeCell ref="D82:L82"/>
    <mergeCell ref="M82:N82"/>
    <mergeCell ref="M190:N190"/>
    <mergeCell ref="M191:N191"/>
    <mergeCell ref="D71:L71"/>
    <mergeCell ref="D72:L72"/>
    <mergeCell ref="D73:L73"/>
    <mergeCell ref="D74:L74"/>
    <mergeCell ref="D75:L75"/>
    <mergeCell ref="M75:N75"/>
    <mergeCell ref="M170:N170"/>
    <mergeCell ref="M171:N171"/>
    <mergeCell ref="D87:K87"/>
    <mergeCell ref="D88:K88"/>
    <mergeCell ref="D93:K93"/>
    <mergeCell ref="D94:K94"/>
    <mergeCell ref="D95:K95"/>
    <mergeCell ref="D97:N97"/>
    <mergeCell ref="D89:K89"/>
    <mergeCell ref="D90:K90"/>
    <mergeCell ref="D91:K91"/>
    <mergeCell ref="C225:O227"/>
    <mergeCell ref="E229:F229"/>
    <mergeCell ref="M160:N160"/>
    <mergeCell ref="M41:N41"/>
    <mergeCell ref="D42:L42"/>
    <mergeCell ref="M42:N42"/>
    <mergeCell ref="D40:L40"/>
    <mergeCell ref="M40:N40"/>
    <mergeCell ref="D70:L70"/>
    <mergeCell ref="M68:N68"/>
    <mergeCell ref="M69:N69"/>
    <mergeCell ref="M56:N56"/>
    <mergeCell ref="D81:L81"/>
    <mergeCell ref="M81:N81"/>
    <mergeCell ref="M74:N74"/>
    <mergeCell ref="D68:L68"/>
    <mergeCell ref="D69:L69"/>
    <mergeCell ref="D60:O62"/>
    <mergeCell ref="D50:O51"/>
    <mergeCell ref="D48:L48"/>
    <mergeCell ref="D120:K120"/>
    <mergeCell ref="D99:K99"/>
    <mergeCell ref="D100:K100"/>
    <mergeCell ref="D101:K101"/>
    <mergeCell ref="C192:I192"/>
    <mergeCell ref="J192:L192"/>
    <mergeCell ref="M192:N192"/>
    <mergeCell ref="K200:M200"/>
    <mergeCell ref="K209:M209"/>
    <mergeCell ref="D199:J199"/>
    <mergeCell ref="D200:J200"/>
    <mergeCell ref="F222:G222"/>
    <mergeCell ref="H222:J222"/>
    <mergeCell ref="D211:J211"/>
    <mergeCell ref="D212:J212"/>
    <mergeCell ref="N212:O212"/>
    <mergeCell ref="C214:O218"/>
    <mergeCell ref="F220:G220"/>
    <mergeCell ref="H220:J220"/>
    <mergeCell ref="F221:G221"/>
    <mergeCell ref="H221:J221"/>
    <mergeCell ref="K201:M201"/>
    <mergeCell ref="K212:M212"/>
    <mergeCell ref="D38:L38"/>
    <mergeCell ref="D21:L22"/>
    <mergeCell ref="M21:N22"/>
    <mergeCell ref="D24:L24"/>
    <mergeCell ref="D30:L30"/>
    <mergeCell ref="M24:N24"/>
    <mergeCell ref="M70:N70"/>
    <mergeCell ref="M33:N33"/>
    <mergeCell ref="D34:L34"/>
    <mergeCell ref="M34:N34"/>
    <mergeCell ref="M38:N38"/>
    <mergeCell ref="D57:L57"/>
    <mergeCell ref="M57:N57"/>
    <mergeCell ref="E33:L33"/>
    <mergeCell ref="E35:L35"/>
    <mergeCell ref="M43:N43"/>
    <mergeCell ref="D58:L58"/>
    <mergeCell ref="M58:N58"/>
    <mergeCell ref="E37:L37"/>
    <mergeCell ref="E39:L39"/>
    <mergeCell ref="M35:N35"/>
    <mergeCell ref="M37:N37"/>
    <mergeCell ref="D36:L36"/>
    <mergeCell ref="D105:K105"/>
    <mergeCell ref="D106:K106"/>
    <mergeCell ref="D104:K104"/>
    <mergeCell ref="D128:K128"/>
    <mergeCell ref="D131:K131"/>
    <mergeCell ref="D108:O110"/>
    <mergeCell ref="D112:N112"/>
    <mergeCell ref="D114:K114"/>
    <mergeCell ref="D115:K115"/>
    <mergeCell ref="D116:K116"/>
    <mergeCell ref="D117:K117"/>
    <mergeCell ref="D118:K118"/>
    <mergeCell ref="D119:K119"/>
    <mergeCell ref="D129:K130"/>
    <mergeCell ref="L129:L130"/>
    <mergeCell ref="M129:M130"/>
    <mergeCell ref="D137:O140"/>
    <mergeCell ref="D142:N142"/>
    <mergeCell ref="D121:K121"/>
    <mergeCell ref="D124:K124"/>
    <mergeCell ref="D122:K122"/>
    <mergeCell ref="D123:K123"/>
    <mergeCell ref="D126:N126"/>
    <mergeCell ref="D144:K144"/>
    <mergeCell ref="D145:K145"/>
    <mergeCell ref="D146:K146"/>
    <mergeCell ref="D147:K147"/>
    <mergeCell ref="D148:K148"/>
    <mergeCell ref="D132:K132"/>
    <mergeCell ref="D133:K133"/>
    <mergeCell ref="D134:K134"/>
    <mergeCell ref="D135:K135"/>
    <mergeCell ref="N211:O211"/>
    <mergeCell ref="D150:O153"/>
    <mergeCell ref="D156:N156"/>
    <mergeCell ref="D163:O165"/>
    <mergeCell ref="D172:L172"/>
    <mergeCell ref="M172:N172"/>
    <mergeCell ref="D175:O176"/>
    <mergeCell ref="D197:J197"/>
    <mergeCell ref="K197:M197"/>
    <mergeCell ref="D198:J198"/>
    <mergeCell ref="D201:J201"/>
    <mergeCell ref="D208:J208"/>
    <mergeCell ref="N208:O208"/>
    <mergeCell ref="D209:J209"/>
    <mergeCell ref="N209:O209"/>
    <mergeCell ref="D210:J210"/>
    <mergeCell ref="N210:O210"/>
    <mergeCell ref="D313:L313"/>
    <mergeCell ref="M313:O313"/>
    <mergeCell ref="D244:F244"/>
    <mergeCell ref="G244:I244"/>
    <mergeCell ref="J244:L244"/>
    <mergeCell ref="C246:P249"/>
    <mergeCell ref="C254:P257"/>
    <mergeCell ref="C294:P295"/>
    <mergeCell ref="C301:P302"/>
    <mergeCell ref="E278:I278"/>
    <mergeCell ref="F304:I304"/>
    <mergeCell ref="J304:L304"/>
    <mergeCell ref="M304:O304"/>
    <mergeCell ref="E284:I284"/>
    <mergeCell ref="J276:L276"/>
    <mergeCell ref="J284:L284"/>
    <mergeCell ref="D270:I270"/>
    <mergeCell ref="D277:I277"/>
    <mergeCell ref="J277:L277"/>
    <mergeCell ref="J270:L270"/>
    <mergeCell ref="D282:I282"/>
    <mergeCell ref="J278:L278"/>
    <mergeCell ref="J282:L282"/>
    <mergeCell ref="F305:I305"/>
    <mergeCell ref="M305:O305"/>
    <mergeCell ref="F306:I306"/>
    <mergeCell ref="J306:L306"/>
    <mergeCell ref="M306:O306"/>
    <mergeCell ref="F307:I307"/>
    <mergeCell ref="J307:L307"/>
    <mergeCell ref="M307:O307"/>
    <mergeCell ref="D242:F242"/>
    <mergeCell ref="G242:I242"/>
    <mergeCell ref="J242:L242"/>
    <mergeCell ref="D243:F243"/>
    <mergeCell ref="G243:I243"/>
    <mergeCell ref="J243:L243"/>
    <mergeCell ref="J305:L305"/>
    <mergeCell ref="E265:I265"/>
    <mergeCell ref="D276:I276"/>
    <mergeCell ref="M276:N276"/>
    <mergeCell ref="D269:I269"/>
    <mergeCell ref="J269:L269"/>
    <mergeCell ref="E271:I271"/>
    <mergeCell ref="D263:I263"/>
    <mergeCell ref="J263:L263"/>
    <mergeCell ref="J292:L292"/>
    <mergeCell ref="M292:N292"/>
    <mergeCell ref="D314:L314"/>
    <mergeCell ref="M314:O314"/>
    <mergeCell ref="D315:L315"/>
    <mergeCell ref="M315:O315"/>
    <mergeCell ref="D316:L316"/>
    <mergeCell ref="M316:O316"/>
    <mergeCell ref="D323:L323"/>
    <mergeCell ref="M323:O323"/>
    <mergeCell ref="C320:P321"/>
    <mergeCell ref="D325:L325"/>
    <mergeCell ref="M325:O325"/>
    <mergeCell ref="D326:L326"/>
    <mergeCell ref="M326:O326"/>
    <mergeCell ref="D329:L329"/>
    <mergeCell ref="M329:O329"/>
    <mergeCell ref="D333:L333"/>
    <mergeCell ref="M333:O333"/>
    <mergeCell ref="D334:L334"/>
    <mergeCell ref="M334:O334"/>
    <mergeCell ref="M349:O349"/>
    <mergeCell ref="M350:O350"/>
    <mergeCell ref="D335:L335"/>
    <mergeCell ref="M335:O335"/>
    <mergeCell ref="D338:L338"/>
    <mergeCell ref="M338:O338"/>
    <mergeCell ref="D339:L339"/>
    <mergeCell ref="M339:O339"/>
    <mergeCell ref="D337:L337"/>
    <mergeCell ref="M337:O337"/>
    <mergeCell ref="D327:L327"/>
    <mergeCell ref="D328:L328"/>
    <mergeCell ref="M327:O327"/>
    <mergeCell ref="M328:O328"/>
    <mergeCell ref="D332:L332"/>
    <mergeCell ref="M332:O332"/>
    <mergeCell ref="D336:L336"/>
    <mergeCell ref="M336:O336"/>
    <mergeCell ref="D346:L346"/>
    <mergeCell ref="D340:L340"/>
    <mergeCell ref="M340:O340"/>
    <mergeCell ref="D341:L341"/>
    <mergeCell ref="M341:O341"/>
    <mergeCell ref="M342:O342"/>
    <mergeCell ref="M343:O343"/>
    <mergeCell ref="M344:O344"/>
    <mergeCell ref="M345:O345"/>
    <mergeCell ref="M346:O346"/>
    <mergeCell ref="C355:P356"/>
    <mergeCell ref="D342:L342"/>
    <mergeCell ref="D343:L343"/>
    <mergeCell ref="D344:L344"/>
    <mergeCell ref="D345:L345"/>
    <mergeCell ref="D348:L348"/>
    <mergeCell ref="D349:L349"/>
    <mergeCell ref="D350:L350"/>
    <mergeCell ref="D351:L351"/>
    <mergeCell ref="M351:O351"/>
    <mergeCell ref="D347:L347"/>
    <mergeCell ref="M347:O347"/>
    <mergeCell ref="M348:O348"/>
    <mergeCell ref="D358:L358"/>
    <mergeCell ref="M358:O358"/>
    <mergeCell ref="D359:L359"/>
    <mergeCell ref="M359:O359"/>
    <mergeCell ref="D360:L360"/>
    <mergeCell ref="M360:O360"/>
    <mergeCell ref="M361:O361"/>
    <mergeCell ref="D362:L362"/>
    <mergeCell ref="M362:O362"/>
    <mergeCell ref="D361:L361"/>
    <mergeCell ref="C366:P367"/>
    <mergeCell ref="C371:P373"/>
    <mergeCell ref="D435:P436"/>
    <mergeCell ref="F445:H445"/>
    <mergeCell ref="F446:H446"/>
    <mergeCell ref="J445:N445"/>
    <mergeCell ref="J446:N446"/>
    <mergeCell ref="M376:N376"/>
    <mergeCell ref="D378:I378"/>
    <mergeCell ref="J376:L376"/>
    <mergeCell ref="J377:L377"/>
    <mergeCell ref="M377:N377"/>
    <mergeCell ref="D376:I376"/>
    <mergeCell ref="D375:N375"/>
    <mergeCell ref="M379:N379"/>
    <mergeCell ref="J379:L379"/>
  </mergeCells>
  <printOptions horizontalCentered="1" verticalCentered="1"/>
  <pageMargins left="0.39370078740157483" right="0.39370078740157483" top="0.59055118110236227" bottom="0.59055118110236227" header="0.15748031496062992" footer="0.15748031496062992"/>
  <pageSetup scale="73" fitToHeight="0" orientation="landscape" r:id="rId1"/>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Notas Desglose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Brenda Patricia Ruiz Chaparro</cp:lastModifiedBy>
  <cp:lastPrinted>2024-01-30T21:21:04Z</cp:lastPrinted>
  <dcterms:created xsi:type="dcterms:W3CDTF">2017-02-28T18:38:56Z</dcterms:created>
  <dcterms:modified xsi:type="dcterms:W3CDTF">2025-01-29T17:27:18Z</dcterms:modified>
</cp:coreProperties>
</file>